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2" windowWidth="11100" windowHeight="5832" activeTab="0"/>
  </bookViews>
  <sheets>
    <sheet name="stack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<sst xmlns="http://schemas.openxmlformats.org/spreadsheetml/2006/main" count="60" uniqueCount="49">
  <si>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Stack Gas Flow</t>
  </si>
  <si>
    <t>Stack Gas Temp</t>
  </si>
  <si>
    <t xml:space="preserve">Stack Gas MW </t>
  </si>
  <si>
    <t>(lbs/hr)</t>
  </si>
  <si>
    <t>(lb/lb-mole)</t>
  </si>
  <si>
    <t>(SCFH)</t>
  </si>
  <si>
    <t>(ACFH)</t>
  </si>
  <si>
    <t>(SCFM)</t>
  </si>
  <si>
    <t>(ACFM)</t>
  </si>
  <si>
    <t>lbs/hr</t>
  </si>
  <si>
    <t>(1)  Information provided by LA DWP.</t>
  </si>
  <si>
    <t>(FT)</t>
  </si>
  <si>
    <t>(FT/SEC)</t>
  </si>
  <si>
    <t>(M/SEC)</t>
  </si>
  <si>
    <r>
      <t>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F)</t>
    </r>
  </si>
  <si>
    <t>Stack Inside Diameter</t>
  </si>
  <si>
    <t>Stack Exit Velocity</t>
  </si>
  <si>
    <t>(2)  Information from LA DWP in e-mail from Tim Conkin dated 10/18/00.</t>
  </si>
  <si>
    <t xml:space="preserve">Calculate the Stack Gas Flow Rate </t>
  </si>
  <si>
    <t>(M)</t>
  </si>
  <si>
    <t>Stack Height</t>
  </si>
  <si>
    <r>
      <t>Stack Inside Diameter</t>
    </r>
    <r>
      <rPr>
        <vertAlign val="superscript"/>
        <sz val="10"/>
        <rFont val="Arial"/>
        <family val="2"/>
      </rPr>
      <t>(2)</t>
    </r>
  </si>
  <si>
    <r>
      <t>Stack Height</t>
    </r>
    <r>
      <rPr>
        <vertAlign val="superscript"/>
        <sz val="10"/>
        <rFont val="Arial"/>
        <family val="2"/>
      </rPr>
      <t>(2)</t>
    </r>
  </si>
  <si>
    <t xml:space="preserve">               Development of Stack Parameters</t>
  </si>
  <si>
    <t>At the Scattergood Plant</t>
  </si>
  <si>
    <t>1.  The Scattergood Plant has three boilers that will be fitted with SCR.  Boilers No. 1 and No. 2</t>
  </si>
  <si>
    <t xml:space="preserve">     have a maximum natural gas consumption of 1685 mscfh each and Boiler No. 3 has a maximum</t>
  </si>
  <si>
    <r>
      <t xml:space="preserve">     natural gas consumption rate of 4140 mscfh. </t>
    </r>
    <r>
      <rPr>
        <vertAlign val="superscript"/>
        <sz val="10"/>
        <rFont val="Arial"/>
        <family val="2"/>
      </rPr>
      <t>(1)</t>
    </r>
  </si>
  <si>
    <t>2.  The stack gas flow rate for Boiler No.1 and Boiler No. 2 is 1,595,000 lbs/hr.  The temperature</t>
  </si>
  <si>
    <r>
      <t xml:space="preserve">     is 294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F.  Boilers Nos.1 and 2 exhaust through a common stack, Stack No. 1. </t>
    </r>
    <r>
      <rPr>
        <vertAlign val="superscript"/>
        <sz val="10"/>
        <rFont val="Arial"/>
        <family val="2"/>
      </rPr>
      <t>(1)</t>
    </r>
  </si>
  <si>
    <r>
      <t xml:space="preserve">3.  The stack gas flow rate for Boiler No. 3 is 3,641,000 lbs/hr.  The temperature is 271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F. </t>
    </r>
    <r>
      <rPr>
        <vertAlign val="superscript"/>
        <sz val="10"/>
        <rFont val="Arial"/>
        <family val="2"/>
      </rPr>
      <t>(1)</t>
    </r>
  </si>
  <si>
    <r>
      <t>4.  Boiler No. 3 exhaust through a separate stack, Stack No. 2.</t>
    </r>
    <r>
      <rPr>
        <vertAlign val="superscript"/>
        <sz val="10"/>
        <rFont val="Arial"/>
        <family val="2"/>
      </rPr>
      <t xml:space="preserve"> (1)</t>
    </r>
  </si>
  <si>
    <t xml:space="preserve"> Stack Gas Flow</t>
  </si>
  <si>
    <t>Unit 1 Exhaust Flow =</t>
  </si>
  <si>
    <t>Unit 2 Exhaust Flow =</t>
  </si>
  <si>
    <t>Unit 3 Exhaust Flow =</t>
  </si>
  <si>
    <t>Stack No.</t>
  </si>
  <si>
    <t>Number 1</t>
  </si>
  <si>
    <t>Number 2</t>
  </si>
  <si>
    <t xml:space="preserve">Stack Gas Flow Rate, SCFH = </t>
  </si>
  <si>
    <t xml:space="preserve">   Stack Gas Flow (lbs/hr)  x  379 (scf/lb-mole)</t>
  </si>
  <si>
    <t>MW (lbs/lb-mole)</t>
  </si>
  <si>
    <t xml:space="preserve">Stack Gas Flow Rate, ACFH = </t>
  </si>
  <si>
    <t xml:space="preserve">Stack Gas Flow (SCFH) x </t>
  </si>
  <si>
    <r>
      <t>[Stack Gas Temp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R)]</t>
    </r>
  </si>
  <si>
    <r>
      <t>[Standard Temp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R)]</t>
    </r>
  </si>
  <si>
    <r>
      <t>6.  The assumed stack gas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content is 3%.</t>
    </r>
  </si>
  <si>
    <t>7.  The assumed stack gas molecular weight is 28.</t>
  </si>
  <si>
    <r>
      <t xml:space="preserve">5.  Standard temperature is assumed to be 60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</si>
</sst>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0</xdr:rowOff>
    </xdr:from>
    <xdr:to>
      <xdr:col>7</xdr:col>
      <xdr:colOff>0</xdr:colOff>
      <xdr:row>48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575" y="8591550"/>
          <a:ext cx="528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14.00390625" style="0" customWidth="1"/>
    <col min="2" max="2" width="11.28125" style="0" customWidth="1"/>
    <col min="3" max="3" width="11.57421875" style="0" customWidth="1"/>
    <col min="4" max="4" width="9.7109375" style="0" customWidth="1"/>
    <col min="5" max="5" width="10.140625" style="0" bestFit="1" customWidth="1"/>
    <col min="6" max="6" width="12.421875" style="0" bestFit="1" customWidth="1"/>
    <col min="7" max="7" width="10.57421875" style="0" bestFit="1" customWidth="1"/>
    <col min="8" max="8" width="9.140625" style="4" customWidth="1"/>
  </cols>
  <sheetData>
    <row r="1" spans="1:8" ht="12.75">
      <c r="A1" s="37" t="s">
        <v>23</v>
      </c>
      <c r="B1" s="37"/>
      <c r="C1" s="37"/>
      <c r="D1" s="37"/>
      <c r="E1" s="37"/>
      <c r="F1" s="37"/>
      <c r="G1" s="37"/>
      <c r="H1" s="2"/>
    </row>
    <row r="2" spans="1:8" ht="12.75">
      <c r="A2" s="37" t="s">
        <v>24</v>
      </c>
      <c r="B2" s="37"/>
      <c r="C2" s="37"/>
      <c r="D2" s="37"/>
      <c r="E2" s="37"/>
      <c r="F2" s="37"/>
      <c r="G2" s="37"/>
      <c r="H2" s="37"/>
    </row>
    <row r="3" spans="1:8" ht="12.75">
      <c r="A3" s="3"/>
      <c r="B3" s="3"/>
      <c r="C3" s="3"/>
      <c r="D3" s="3"/>
      <c r="E3" s="3"/>
      <c r="F3" s="3"/>
      <c r="G3" s="3"/>
      <c r="H3" s="2"/>
    </row>
    <row r="4" ht="13.5" thickBot="1"/>
    <row r="5" spans="1:8" ht="12.75">
      <c r="A5" s="5"/>
      <c r="B5" s="6"/>
      <c r="C5" s="6"/>
      <c r="D5" s="6"/>
      <c r="E5" s="6"/>
      <c r="F5" s="6"/>
      <c r="G5" s="6"/>
      <c r="H5" s="7"/>
    </row>
    <row r="6" spans="1:8" ht="12.75">
      <c r="A6" s="8" t="s">
        <v>25</v>
      </c>
      <c r="B6" s="9"/>
      <c r="C6" s="9"/>
      <c r="D6" s="9"/>
      <c r="E6" s="9"/>
      <c r="F6" s="9"/>
      <c r="G6" s="9"/>
      <c r="H6" s="10"/>
    </row>
    <row r="7" spans="1:8" ht="12.75">
      <c r="A7" s="8" t="s">
        <v>26</v>
      </c>
      <c r="B7" s="9"/>
      <c r="C7" s="9"/>
      <c r="D7" s="9"/>
      <c r="E7" s="9"/>
      <c r="F7" s="9"/>
      <c r="G7" s="9"/>
      <c r="H7" s="10"/>
    </row>
    <row r="8" spans="1:8" ht="15">
      <c r="A8" s="8" t="s">
        <v>27</v>
      </c>
      <c r="B8" s="9"/>
      <c r="C8" s="9"/>
      <c r="D8" s="9"/>
      <c r="E8" s="9"/>
      <c r="F8" s="9"/>
      <c r="G8" s="9"/>
      <c r="H8" s="10"/>
    </row>
    <row r="9" spans="1:8" ht="12.75">
      <c r="A9" s="8" t="s">
        <v>28</v>
      </c>
      <c r="B9" s="9"/>
      <c r="C9" s="9"/>
      <c r="D9" s="9"/>
      <c r="E9" s="9"/>
      <c r="F9" s="9"/>
      <c r="G9" s="9"/>
      <c r="H9" s="10"/>
    </row>
    <row r="10" spans="1:8" ht="15">
      <c r="A10" s="8" t="s">
        <v>29</v>
      </c>
      <c r="B10" s="9"/>
      <c r="C10" s="9"/>
      <c r="D10" s="9"/>
      <c r="E10" s="9"/>
      <c r="F10" s="9"/>
      <c r="G10" s="9"/>
      <c r="H10" s="10"/>
    </row>
    <row r="11" spans="1:8" ht="15">
      <c r="A11" s="8" t="s">
        <v>30</v>
      </c>
      <c r="B11" s="9"/>
      <c r="C11" s="9"/>
      <c r="D11" s="9"/>
      <c r="E11" s="9"/>
      <c r="F11" s="9"/>
      <c r="G11" s="9"/>
      <c r="H11" s="10"/>
    </row>
    <row r="12" spans="1:8" ht="15">
      <c r="A12" s="8" t="s">
        <v>31</v>
      </c>
      <c r="B12" s="9"/>
      <c r="C12" s="9"/>
      <c r="D12" s="9"/>
      <c r="E12" s="9"/>
      <c r="F12" s="9"/>
      <c r="G12" s="9"/>
      <c r="H12" s="10"/>
    </row>
    <row r="13" spans="1:8" ht="15">
      <c r="A13" s="8" t="s">
        <v>48</v>
      </c>
      <c r="B13" s="9"/>
      <c r="C13" s="9"/>
      <c r="D13" s="9"/>
      <c r="E13" s="9"/>
      <c r="F13" s="9"/>
      <c r="G13" s="9"/>
      <c r="H13" s="10"/>
    </row>
    <row r="14" spans="1:8" ht="15">
      <c r="A14" s="8" t="s">
        <v>46</v>
      </c>
      <c r="B14" s="9"/>
      <c r="C14" s="9"/>
      <c r="D14" s="9"/>
      <c r="E14" s="9"/>
      <c r="F14" s="9"/>
      <c r="G14" s="9"/>
      <c r="H14" s="10"/>
    </row>
    <row r="15" spans="1:8" ht="13.5" thickBot="1">
      <c r="A15" s="11" t="s">
        <v>47</v>
      </c>
      <c r="B15" s="12"/>
      <c r="C15" s="12"/>
      <c r="D15" s="12"/>
      <c r="E15" s="12"/>
      <c r="F15" s="12"/>
      <c r="G15" s="12"/>
      <c r="H15" s="13"/>
    </row>
    <row r="16" spans="4:8" ht="12.75">
      <c r="D16" s="9"/>
      <c r="E16" s="9"/>
      <c r="F16" s="9"/>
      <c r="G16" s="9"/>
      <c r="H16" s="14"/>
    </row>
    <row r="17" spans="1:5" ht="12.75">
      <c r="A17" s="38" t="s">
        <v>18</v>
      </c>
      <c r="B17" s="38"/>
      <c r="C17" s="38"/>
      <c r="D17" s="38"/>
      <c r="E17" s="38"/>
    </row>
    <row r="18" spans="4:5" ht="12.75">
      <c r="D18" s="1"/>
      <c r="E18" s="1"/>
    </row>
    <row r="19" spans="1:8" ht="13.5" thickBot="1">
      <c r="A19" s="15" t="s">
        <v>39</v>
      </c>
      <c r="B19" s="15"/>
      <c r="C19" s="33" t="s">
        <v>40</v>
      </c>
      <c r="D19" s="33"/>
      <c r="E19" s="33"/>
      <c r="F19" s="33"/>
      <c r="G19" s="15"/>
      <c r="H19" s="24"/>
    </row>
    <row r="20" spans="1:8" ht="12.75">
      <c r="A20" s="23"/>
      <c r="B20" s="23"/>
      <c r="C20" s="23"/>
      <c r="D20" s="15" t="s">
        <v>41</v>
      </c>
      <c r="E20" s="23"/>
      <c r="F20" s="23"/>
      <c r="G20" s="23"/>
      <c r="H20" s="24"/>
    </row>
    <row r="21" spans="1:8" ht="12.75">
      <c r="A21" s="23"/>
      <c r="B21" s="23"/>
      <c r="C21" s="23"/>
      <c r="D21" s="23"/>
      <c r="E21" s="23"/>
      <c r="F21" s="23"/>
      <c r="G21" s="23"/>
      <c r="H21" s="24"/>
    </row>
    <row r="22" spans="1:8" ht="15.75" thickBot="1">
      <c r="A22" s="15" t="s">
        <v>42</v>
      </c>
      <c r="B22" s="15"/>
      <c r="C22" s="15" t="s">
        <v>43</v>
      </c>
      <c r="D22" s="15"/>
      <c r="E22" s="33" t="s">
        <v>44</v>
      </c>
      <c r="F22" s="33"/>
      <c r="G22" s="15"/>
      <c r="H22" s="34"/>
    </row>
    <row r="23" spans="1:8" ht="15">
      <c r="A23" s="23"/>
      <c r="B23" s="23"/>
      <c r="C23" s="23"/>
      <c r="D23" s="23"/>
      <c r="E23" s="15" t="s">
        <v>45</v>
      </c>
      <c r="F23" s="23"/>
      <c r="G23" s="23"/>
      <c r="H23" s="24"/>
    </row>
    <row r="24" spans="1:8" ht="12.75">
      <c r="A24" s="23"/>
      <c r="B24" s="23"/>
      <c r="C24" s="23"/>
      <c r="D24" s="23"/>
      <c r="E24" s="23"/>
      <c r="F24" s="23"/>
      <c r="G24" s="23"/>
      <c r="H24" s="24"/>
    </row>
    <row r="25" spans="1:8" ht="12.75">
      <c r="A25" s="23"/>
      <c r="B25" s="23"/>
      <c r="C25" s="23"/>
      <c r="D25" s="23"/>
      <c r="E25" s="23"/>
      <c r="F25" s="23"/>
      <c r="G25" s="23"/>
      <c r="H25" s="24"/>
    </row>
    <row r="26" spans="1:8" ht="12.75">
      <c r="A26" s="35" t="s">
        <v>33</v>
      </c>
      <c r="B26" s="35"/>
      <c r="C26" s="26">
        <v>1595000</v>
      </c>
      <c r="D26" s="23" t="s">
        <v>9</v>
      </c>
      <c r="E26" s="35" t="s">
        <v>34</v>
      </c>
      <c r="F26" s="35"/>
      <c r="G26" s="27">
        <v>1595000</v>
      </c>
      <c r="H26" s="24" t="s">
        <v>9</v>
      </c>
    </row>
    <row r="27" spans="1:8" ht="12.75">
      <c r="A27" s="35" t="s">
        <v>35</v>
      </c>
      <c r="B27" s="35"/>
      <c r="C27" s="26">
        <v>3641000</v>
      </c>
      <c r="D27" s="23" t="s">
        <v>9</v>
      </c>
      <c r="E27" s="36"/>
      <c r="F27" s="36"/>
      <c r="G27" s="27"/>
      <c r="H27" s="24"/>
    </row>
    <row r="28" spans="1:8" ht="12.75">
      <c r="A28" s="25"/>
      <c r="B28" s="25"/>
      <c r="C28" s="25"/>
      <c r="D28" s="23"/>
      <c r="E28" s="25"/>
      <c r="F28" s="25"/>
      <c r="G28" s="27"/>
      <c r="H28" s="24"/>
    </row>
    <row r="29" spans="1:8" ht="15">
      <c r="A29" s="35"/>
      <c r="B29" s="35"/>
      <c r="C29" s="26"/>
      <c r="D29" s="23"/>
      <c r="E29" s="36"/>
      <c r="F29" s="36"/>
      <c r="G29" s="27"/>
      <c r="H29" s="28"/>
    </row>
    <row r="30" spans="1:8" ht="12.75">
      <c r="A30" s="23"/>
      <c r="B30" s="23"/>
      <c r="C30" s="23"/>
      <c r="D30" s="23"/>
      <c r="E30" s="23"/>
      <c r="F30" s="23"/>
      <c r="G30" s="23"/>
      <c r="H30" s="24"/>
    </row>
    <row r="31" spans="1:8" s="15" customFormat="1" ht="26.25">
      <c r="A31" s="29" t="s">
        <v>36</v>
      </c>
      <c r="B31" s="30" t="s">
        <v>32</v>
      </c>
      <c r="C31" s="30" t="s">
        <v>2</v>
      </c>
      <c r="D31" s="30" t="s">
        <v>1</v>
      </c>
      <c r="E31" s="30" t="s">
        <v>0</v>
      </c>
      <c r="F31" s="30" t="s">
        <v>0</v>
      </c>
      <c r="G31" s="30" t="s">
        <v>0</v>
      </c>
      <c r="H31" s="30" t="s">
        <v>0</v>
      </c>
    </row>
    <row r="32" spans="1:8" ht="15">
      <c r="A32" s="23"/>
      <c r="B32" s="21" t="s">
        <v>3</v>
      </c>
      <c r="C32" s="21" t="s">
        <v>4</v>
      </c>
      <c r="D32" s="21" t="s">
        <v>14</v>
      </c>
      <c r="E32" s="21" t="s">
        <v>5</v>
      </c>
      <c r="F32" s="21" t="s">
        <v>6</v>
      </c>
      <c r="G32" s="21" t="s">
        <v>7</v>
      </c>
      <c r="H32" s="21" t="s">
        <v>8</v>
      </c>
    </row>
    <row r="33" spans="1:8" ht="12.75">
      <c r="A33" s="21"/>
      <c r="B33" s="21"/>
      <c r="C33" s="21"/>
      <c r="D33" s="21"/>
      <c r="E33" s="21"/>
      <c r="F33" s="23"/>
      <c r="G33" s="23"/>
      <c r="H33" s="24"/>
    </row>
    <row r="34" spans="1:8" ht="12.75">
      <c r="A34" s="21" t="s">
        <v>37</v>
      </c>
      <c r="B34" s="22">
        <f>C26+G26</f>
        <v>3190000</v>
      </c>
      <c r="C34" s="21">
        <v>28</v>
      </c>
      <c r="D34" s="22">
        <v>294</v>
      </c>
      <c r="E34" s="22">
        <f>ROUND(B34*379/C34,0)</f>
        <v>43178929</v>
      </c>
      <c r="F34" s="22">
        <f>ROUND(E34*((D34+460)/520),0)</f>
        <v>62609447</v>
      </c>
      <c r="G34" s="22">
        <f>ROUND(E34/60,0)</f>
        <v>719649</v>
      </c>
      <c r="H34" s="22">
        <f>ROUND(F34/60,0)</f>
        <v>1043491</v>
      </c>
    </row>
    <row r="35" spans="1:8" ht="12.75">
      <c r="A35" s="21" t="s">
        <v>38</v>
      </c>
      <c r="B35" s="22">
        <f>C27</f>
        <v>3641000</v>
      </c>
      <c r="C35" s="21">
        <v>28</v>
      </c>
      <c r="D35" s="22">
        <v>271</v>
      </c>
      <c r="E35" s="22">
        <f>ROUND(B35*379/C35,0)</f>
        <v>49283536</v>
      </c>
      <c r="F35" s="22">
        <f>ROUND(E35*((D35+460)/520),0)</f>
        <v>69281278</v>
      </c>
      <c r="G35" s="22">
        <f>ROUND(E35/60,0)</f>
        <v>821392</v>
      </c>
      <c r="H35" s="22">
        <f>ROUND(F35/60,0)</f>
        <v>1154688</v>
      </c>
    </row>
    <row r="36" spans="1:8" ht="12.75">
      <c r="A36" s="21"/>
      <c r="B36" s="22"/>
      <c r="C36" s="21"/>
      <c r="D36" s="22"/>
      <c r="E36" s="22"/>
      <c r="F36" s="22"/>
      <c r="G36" s="22"/>
      <c r="H36" s="22"/>
    </row>
    <row r="37" spans="1:8" ht="12.75">
      <c r="A37" s="21"/>
      <c r="B37" s="22"/>
      <c r="C37" s="21"/>
      <c r="D37" s="22"/>
      <c r="E37" s="22"/>
      <c r="F37" s="22"/>
      <c r="G37" s="22"/>
      <c r="H37" s="22"/>
    </row>
    <row r="38" spans="1:8" ht="12.75">
      <c r="A38" s="21"/>
      <c r="B38" s="22"/>
      <c r="C38" s="21"/>
      <c r="D38" s="22"/>
      <c r="E38" s="22"/>
      <c r="F38" s="22"/>
      <c r="G38" s="22"/>
      <c r="H38" s="22"/>
    </row>
    <row r="39" spans="1:8" ht="39">
      <c r="A39" s="29" t="s">
        <v>36</v>
      </c>
      <c r="B39" s="30" t="s">
        <v>21</v>
      </c>
      <c r="C39" s="30" t="s">
        <v>16</v>
      </c>
      <c r="D39" s="19" t="s">
        <v>16</v>
      </c>
      <c r="E39" s="19" t="s">
        <v>15</v>
      </c>
      <c r="F39" s="30" t="s">
        <v>22</v>
      </c>
      <c r="G39" s="19" t="s">
        <v>20</v>
      </c>
      <c r="H39" s="22"/>
    </row>
    <row r="40" spans="1:8" ht="12.75">
      <c r="A40" s="21"/>
      <c r="B40" s="22" t="s">
        <v>11</v>
      </c>
      <c r="C40" s="21" t="s">
        <v>12</v>
      </c>
      <c r="D40" s="20" t="s">
        <v>13</v>
      </c>
      <c r="E40" s="20" t="s">
        <v>19</v>
      </c>
      <c r="F40" s="22" t="s">
        <v>11</v>
      </c>
      <c r="G40" s="20" t="s">
        <v>19</v>
      </c>
      <c r="H40" s="22"/>
    </row>
    <row r="41" spans="1:8" ht="12.75">
      <c r="A41" s="21"/>
      <c r="B41" s="22"/>
      <c r="C41" s="21"/>
      <c r="D41" s="20"/>
      <c r="E41" s="20"/>
      <c r="F41" s="22"/>
      <c r="G41" s="20"/>
      <c r="H41" s="22"/>
    </row>
    <row r="42" spans="1:8" ht="12.75">
      <c r="A42" s="21" t="s">
        <v>37</v>
      </c>
      <c r="B42" s="32">
        <v>20</v>
      </c>
      <c r="C42" s="21">
        <f>ROUND(H34/(PI()*(B42^2/4)*60),2)</f>
        <v>55.36</v>
      </c>
      <c r="D42" s="31">
        <f>ROUND(C42*0.3048,2)</f>
        <v>16.87</v>
      </c>
      <c r="E42" s="31">
        <f>ROUND(B42*0.3048,2)</f>
        <v>6.1</v>
      </c>
      <c r="F42" s="22">
        <v>300</v>
      </c>
      <c r="G42" s="31">
        <f>ROUND(F42*0.3048,2)</f>
        <v>91.44</v>
      </c>
      <c r="H42" s="22"/>
    </row>
    <row r="43" spans="1:8" ht="12.75">
      <c r="A43" s="21" t="s">
        <v>38</v>
      </c>
      <c r="B43" s="32">
        <v>23.5</v>
      </c>
      <c r="C43" s="21">
        <f>ROUND(H35/(PI()*(B43^2/4)*60),2)</f>
        <v>44.37</v>
      </c>
      <c r="D43" s="31">
        <f>ROUND(C43*0.3048,2)</f>
        <v>13.52</v>
      </c>
      <c r="E43" s="31">
        <f>ROUND(B43*0.3048,2)</f>
        <v>7.16</v>
      </c>
      <c r="F43" s="22">
        <v>330</v>
      </c>
      <c r="G43" s="31">
        <f>ROUND(F43*0.3048,2)</f>
        <v>100.58</v>
      </c>
      <c r="H43" s="20"/>
    </row>
    <row r="44" spans="1:8" ht="12" customHeight="1">
      <c r="A44" s="16"/>
      <c r="B44" s="21"/>
      <c r="C44" s="21"/>
      <c r="D44" s="21"/>
      <c r="E44" s="2"/>
      <c r="G44" s="1"/>
      <c r="H44" s="1"/>
    </row>
    <row r="45" spans="1:5" ht="12.75">
      <c r="A45" s="15"/>
      <c r="B45" s="15"/>
      <c r="C45" s="15"/>
      <c r="D45" s="15"/>
      <c r="E45" s="15"/>
    </row>
    <row r="46" ht="12.75">
      <c r="A46" t="s">
        <v>10</v>
      </c>
    </row>
    <row r="47" ht="12.75">
      <c r="A47" t="s">
        <v>17</v>
      </c>
    </row>
    <row r="50" ht="12.75">
      <c r="A50" s="15"/>
    </row>
    <row r="51" spans="6:7" ht="12.75">
      <c r="F51" s="1"/>
      <c r="G51" s="1"/>
    </row>
    <row r="52" spans="2:7" ht="12.75">
      <c r="B52" s="1"/>
      <c r="C52" s="1"/>
      <c r="D52" s="1"/>
      <c r="E52" s="1"/>
      <c r="F52" s="2"/>
      <c r="G52" s="2"/>
    </row>
    <row r="53" spans="2:7" ht="12.75">
      <c r="B53" s="1"/>
      <c r="C53" s="1"/>
      <c r="D53" s="1"/>
      <c r="E53" s="1"/>
      <c r="F53" s="2"/>
      <c r="G53" s="2"/>
    </row>
    <row r="54" spans="6:7" ht="12.75">
      <c r="F54" s="2"/>
      <c r="G54" s="2"/>
    </row>
    <row r="55" spans="2:5" ht="12.75">
      <c r="B55" s="15"/>
      <c r="C55" s="18"/>
      <c r="D55" s="17"/>
      <c r="E55" s="2"/>
    </row>
    <row r="56" spans="2:5" ht="12.75">
      <c r="B56" s="15"/>
      <c r="C56" s="18"/>
      <c r="D56" s="17"/>
      <c r="E56" s="2"/>
    </row>
    <row r="57" spans="2:5" ht="12.75">
      <c r="B57" s="15"/>
      <c r="C57" s="18"/>
      <c r="D57" s="17"/>
      <c r="E57" s="2"/>
    </row>
    <row r="58" spans="2:5" ht="12.75">
      <c r="B58" s="15"/>
      <c r="C58" s="18"/>
      <c r="D58" s="17"/>
      <c r="E58" s="2"/>
    </row>
    <row r="59" spans="2:5" ht="12.75">
      <c r="B59" s="15"/>
      <c r="C59" s="18"/>
      <c r="D59" s="2"/>
      <c r="E59" s="2"/>
    </row>
    <row r="60" spans="2:5" ht="12.75">
      <c r="B60" s="15"/>
      <c r="C60" s="18"/>
      <c r="D60" s="2"/>
      <c r="E60" s="2"/>
    </row>
  </sheetData>
  <sheetProtection/>
  <mergeCells count="9">
    <mergeCell ref="A29:B29"/>
    <mergeCell ref="E29:F29"/>
    <mergeCell ref="A1:G1"/>
    <mergeCell ref="A2:H2"/>
    <mergeCell ref="A17:E17"/>
    <mergeCell ref="A26:B26"/>
    <mergeCell ref="E26:F26"/>
    <mergeCell ref="A27:B27"/>
    <mergeCell ref="E27:F27"/>
  </mergeCells>
  <printOptions/>
  <pageMargins left="0.75" right="0.75" top="0.69" bottom="0.65" header="0.5" footer="0.29"/>
  <pageSetup horizontalDpi="600" verticalDpi="600" orientation="portrait" r:id="rId2"/>
  <headerFooter alignWithMargins="0">
    <oddFooter>&amp;L&amp;6K:\REPORTS\R1350\scattergood\&amp;F\&amp;A&amp;C&amp;P of 1&amp;R&amp;6&amp;D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Parsons</dc:creator>
  <cp:keywords/>
  <dc:description/>
  <cp:lastModifiedBy>dsasaki</cp:lastModifiedBy>
  <cp:lastPrinted>2000-10-19T00:07:03Z</cp:lastPrinted>
  <dcterms:created xsi:type="dcterms:W3CDTF">2000-10-17T17:24:56Z</dcterms:created>
  <dcterms:modified xsi:type="dcterms:W3CDTF">2014-08-06T18:56:37Z</dcterms:modified>
  <cp:category/>
  <cp:version/>
  <cp:contentType/>
  <cp:contentStatus/>
</cp:coreProperties>
</file>