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1"/>
  </bookViews>
  <sheets>
    <sheet name="Chart" sheetId="1" r:id="rId1"/>
    <sheet name="TotalCO2" sheetId="2" r:id="rId2"/>
    <sheet name="Sheet3" sheetId="3" r:id="rId3"/>
  </sheets>
  <definedNames>
    <definedName name="_xlnm.Print_Area" localSheetId="1">'TotalCO2'!$A$1:$J$274</definedName>
    <definedName name="_xlnm.Print_Titles" localSheetId="1">'TotalCO2'!$1:$1</definedName>
  </definedNames>
  <calcPr fullCalcOnLoad="1"/>
</workbook>
</file>

<file path=xl/sharedStrings.xml><?xml version="1.0" encoding="utf-8"?>
<sst xmlns="http://schemas.openxmlformats.org/spreadsheetml/2006/main" count="15" uniqueCount="15">
  <si>
    <t>Project ID#</t>
  </si>
  <si>
    <t>Comm size in Sq.Feet</t>
  </si>
  <si>
    <t>Cumulative Sq ft</t>
  </si>
  <si>
    <t># of project capture rate</t>
  </si>
  <si>
    <t>ft2 capture rate</t>
  </si>
  <si>
    <t>TOTALs</t>
  </si>
  <si>
    <t>1. Direct CO2 emissions calculated using the URBEMIS model for CO2 emissions only.</t>
  </si>
  <si>
    <t xml:space="preserve">3. Annual Statewide Energy Intensity from the "Reporting and Verification of GHG Emissions in Electricity Sector" </t>
  </si>
  <si>
    <t xml:space="preserve">  (California Public Utilities Commmission and California Energy Commission Joint Decision, September 2007)</t>
  </si>
  <si>
    <r>
      <t>Direct CO2 (MT/yr)</t>
    </r>
    <r>
      <rPr>
        <b/>
        <vertAlign val="superscript"/>
        <sz val="10"/>
        <rFont val="Arial"/>
        <family val="2"/>
      </rPr>
      <t>1</t>
    </r>
  </si>
  <si>
    <r>
      <t>Total Annual Electricity Usage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(15.19kWh/ft2, 0.01519MW/ft2)</t>
    </r>
  </si>
  <si>
    <r>
      <t>Annual Electricity Usage CO2e (1,100 lbs/MWh)</t>
    </r>
    <r>
      <rPr>
        <b/>
        <vertAlign val="superscript"/>
        <sz val="10"/>
        <rFont val="Arial"/>
        <family val="2"/>
      </rPr>
      <t>3</t>
    </r>
  </si>
  <si>
    <t>Total CO2e (MT/y)</t>
  </si>
  <si>
    <t>2. Annual Electricity Usage based on statewide annual electricity and water-related energy use from</t>
  </si>
  <si>
    <t xml:space="preserve">  the California Commercial End-Use Survey (Itron, Inc for California Energy Commission, March 2006)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</si>
</sst>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9" fontId="0" fillId="0" borderId="0" xfId="21" applyFont="1" applyAlignment="1">
      <alignment horizontal="center"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9" fontId="3" fillId="2" borderId="1" xfId="2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3" fontId="0" fillId="0" borderId="0" xfId="0" applyNumberFormat="1" applyFont="1" applyAlignment="1">
      <alignment/>
    </xf>
    <xf numFmtId="9" fontId="0" fillId="0" borderId="1" xfId="21" applyFont="1" applyBorder="1" applyAlignment="1">
      <alignment horizontal="center"/>
    </xf>
    <xf numFmtId="9" fontId="0" fillId="0" borderId="0" xfId="2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3" fillId="3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/>
    </xf>
    <xf numFmtId="9" fontId="3" fillId="3" borderId="1" xfId="2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2" fillId="3" borderId="1" xfId="0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 vertical="top" wrapText="1"/>
    </xf>
    <xf numFmtId="2" fontId="0" fillId="3" borderId="1" xfId="0" applyNumberFormat="1" applyFont="1" applyFill="1" applyBorder="1" applyAlignment="1">
      <alignment/>
    </xf>
    <xf numFmtId="9" fontId="0" fillId="3" borderId="1" xfId="21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GHG Emissions from 266 Commercial Projects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7"/>
            <c:marker>
              <c:symbol val="diamond"/>
              <c:size val="1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81"/>
            <c:marker>
              <c:symbol val="diamond"/>
              <c:size val="1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7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Max 90% Capture Rate
at 3,041 MT/yr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(158,930 sq ft)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Min Capture Rate
at 2,427 MT/yr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(126,705 sq ft)</a:t>
                    </a:r>
                  </a:p>
                </c:rich>
              </c:tx>
              <c:numFmt formatCode="General" sourceLinked="1"/>
              <c:spPr>
                <a:solidFill>
                  <a:srgbClr val="FFFFCC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TotalCO2!$J$2:$J$267</c:f>
              <c:numCache>
                <c:ptCount val="266"/>
                <c:pt idx="0">
                  <c:v>148591.01358375</c:v>
                </c:pt>
                <c:pt idx="1">
                  <c:v>112749.7522905225</c:v>
                </c:pt>
                <c:pt idx="2">
                  <c:v>65573.133045</c:v>
                </c:pt>
                <c:pt idx="3">
                  <c:v>57407.04122971199</c:v>
                </c:pt>
                <c:pt idx="4">
                  <c:v>43032.531059799</c:v>
                </c:pt>
                <c:pt idx="5">
                  <c:v>38235.063</c:v>
                </c:pt>
                <c:pt idx="6">
                  <c:v>37682.375164335</c:v>
                </c:pt>
                <c:pt idx="7">
                  <c:v>30588.0504</c:v>
                </c:pt>
                <c:pt idx="8">
                  <c:v>28580.709592500003</c:v>
                </c:pt>
                <c:pt idx="9">
                  <c:v>22941.0378</c:v>
                </c:pt>
                <c:pt idx="10">
                  <c:v>16999.309009800003</c:v>
                </c:pt>
                <c:pt idx="11">
                  <c:v>15007.2622275</c:v>
                </c:pt>
                <c:pt idx="12">
                  <c:v>14882.998272750001</c:v>
                </c:pt>
                <c:pt idx="13">
                  <c:v>12426.395475000001</c:v>
                </c:pt>
                <c:pt idx="14">
                  <c:v>12082.279908</c:v>
                </c:pt>
                <c:pt idx="15">
                  <c:v>11990.5157568</c:v>
                </c:pt>
                <c:pt idx="16">
                  <c:v>11852.86953</c:v>
                </c:pt>
                <c:pt idx="17">
                  <c:v>11776.399404000002</c:v>
                </c:pt>
                <c:pt idx="18">
                  <c:v>11719.0468095</c:v>
                </c:pt>
                <c:pt idx="19">
                  <c:v>11470.5189</c:v>
                </c:pt>
                <c:pt idx="20">
                  <c:v>10071.1155942</c:v>
                </c:pt>
                <c:pt idx="21">
                  <c:v>9993.11606568</c:v>
                </c:pt>
                <c:pt idx="22">
                  <c:v>9941.11638</c:v>
                </c:pt>
                <c:pt idx="23">
                  <c:v>9403.149043590001</c:v>
                </c:pt>
                <c:pt idx="24">
                  <c:v>9386.7079665</c:v>
                </c:pt>
                <c:pt idx="25">
                  <c:v>9257.9513918475</c:v>
                </c:pt>
                <c:pt idx="26">
                  <c:v>9121.777214973</c:v>
                </c:pt>
                <c:pt idx="27">
                  <c:v>9095.2994338455</c:v>
                </c:pt>
                <c:pt idx="28">
                  <c:v>8648.7712506</c:v>
                </c:pt>
                <c:pt idx="29">
                  <c:v>8602.889175</c:v>
                </c:pt>
                <c:pt idx="30">
                  <c:v>8583.1790000235</c:v>
                </c:pt>
                <c:pt idx="31">
                  <c:v>8444.3857213335</c:v>
                </c:pt>
                <c:pt idx="32">
                  <c:v>8381.852275797</c:v>
                </c:pt>
                <c:pt idx="33">
                  <c:v>8144.7948851969995</c:v>
                </c:pt>
                <c:pt idx="34">
                  <c:v>7914.658041000001</c:v>
                </c:pt>
                <c:pt idx="35">
                  <c:v>7647.0126</c:v>
                </c:pt>
                <c:pt idx="36">
                  <c:v>7647.0126</c:v>
                </c:pt>
                <c:pt idx="37">
                  <c:v>7520.8368921</c:v>
                </c:pt>
                <c:pt idx="38">
                  <c:v>7159.7640746595</c:v>
                </c:pt>
                <c:pt idx="39">
                  <c:v>6860.9188222515</c:v>
                </c:pt>
                <c:pt idx="40">
                  <c:v>6805.841214</c:v>
                </c:pt>
                <c:pt idx="41">
                  <c:v>6582.701386332001</c:v>
                </c:pt>
                <c:pt idx="42">
                  <c:v>6427.9449688395</c:v>
                </c:pt>
                <c:pt idx="43">
                  <c:v>6346.523402180999</c:v>
                </c:pt>
                <c:pt idx="44">
                  <c:v>6313.6603655325</c:v>
                </c:pt>
                <c:pt idx="45">
                  <c:v>6117.61008</c:v>
                </c:pt>
                <c:pt idx="46">
                  <c:v>6079.375017</c:v>
                </c:pt>
                <c:pt idx="47">
                  <c:v>6008.410740072</c:v>
                </c:pt>
                <c:pt idx="48">
                  <c:v>5792.6120445</c:v>
                </c:pt>
                <c:pt idx="49">
                  <c:v>5735.25945</c:v>
                </c:pt>
                <c:pt idx="50">
                  <c:v>5580.139799409</c:v>
                </c:pt>
                <c:pt idx="51">
                  <c:v>5427.9451311375</c:v>
                </c:pt>
                <c:pt idx="52">
                  <c:v>5352.908820000001</c:v>
                </c:pt>
                <c:pt idx="53">
                  <c:v>4779.382875</c:v>
                </c:pt>
                <c:pt idx="54">
                  <c:v>4707.0612533355</c:v>
                </c:pt>
                <c:pt idx="55">
                  <c:v>4695.265736400001</c:v>
                </c:pt>
                <c:pt idx="56">
                  <c:v>4606.675095429</c:v>
                </c:pt>
                <c:pt idx="57">
                  <c:v>4588.20756</c:v>
                </c:pt>
                <c:pt idx="58">
                  <c:v>4513.821244933501</c:v>
                </c:pt>
                <c:pt idx="59">
                  <c:v>4454.3848395</c:v>
                </c:pt>
                <c:pt idx="60">
                  <c:v>4383.64997295</c:v>
                </c:pt>
                <c:pt idx="61">
                  <c:v>4243.747877433</c:v>
                </c:pt>
                <c:pt idx="62">
                  <c:v>4137.224991915</c:v>
                </c:pt>
                <c:pt idx="63">
                  <c:v>4014.6816150000004</c:v>
                </c:pt>
                <c:pt idx="64">
                  <c:v>3938.211489</c:v>
                </c:pt>
                <c:pt idx="65">
                  <c:v>3919.0939575</c:v>
                </c:pt>
                <c:pt idx="66">
                  <c:v>3823.5063</c:v>
                </c:pt>
                <c:pt idx="67">
                  <c:v>3823.5063</c:v>
                </c:pt>
                <c:pt idx="68">
                  <c:v>3701.8614470655</c:v>
                </c:pt>
                <c:pt idx="69">
                  <c:v>3647.6823627944996</c:v>
                </c:pt>
                <c:pt idx="70">
                  <c:v>3632.330985</c:v>
                </c:pt>
                <c:pt idx="71">
                  <c:v>3441.15567</c:v>
                </c:pt>
                <c:pt idx="72">
                  <c:v>3310.3344019455</c:v>
                </c:pt>
                <c:pt idx="73">
                  <c:v>3269.0978865</c:v>
                </c:pt>
                <c:pt idx="74">
                  <c:v>3211.745292</c:v>
                </c:pt>
                <c:pt idx="75">
                  <c:v>3173.8161095040005</c:v>
                </c:pt>
                <c:pt idx="76">
                  <c:v>3108.8929725300004</c:v>
                </c:pt>
                <c:pt idx="77">
                  <c:v>3041.2970812949998</c:v>
                </c:pt>
                <c:pt idx="78">
                  <c:v>2671.396668651494</c:v>
                </c:pt>
                <c:pt idx="79">
                  <c:v>2575.0082372761535</c:v>
                </c:pt>
                <c:pt idx="80">
                  <c:v>2487.6903074834836</c:v>
                </c:pt>
                <c:pt idx="81">
                  <c:v>2427.1111287075</c:v>
                </c:pt>
                <c:pt idx="82">
                  <c:v>2234.2520733887814</c:v>
                </c:pt>
                <c:pt idx="83">
                  <c:v>2212.7431202686935</c:v>
                </c:pt>
                <c:pt idx="84">
                  <c:v>2196.1521395257073</c:v>
                </c:pt>
                <c:pt idx="85">
                  <c:v>2173.3419330140127</c:v>
                </c:pt>
                <c:pt idx="86">
                  <c:v>2124.104801005128</c:v>
                </c:pt>
                <c:pt idx="87">
                  <c:v>2107.609500658584</c:v>
                </c:pt>
                <c:pt idx="88">
                  <c:v>2016.65571580113</c:v>
                </c:pt>
                <c:pt idx="89">
                  <c:v>1913.607928833449</c:v>
                </c:pt>
                <c:pt idx="90">
                  <c:v>1886.5686487990322</c:v>
                </c:pt>
                <c:pt idx="91">
                  <c:v>1833.8487503596707</c:v>
                </c:pt>
                <c:pt idx="92">
                  <c:v>1787.7882075126495</c:v>
                </c:pt>
                <c:pt idx="93">
                  <c:v>1740.962221494095</c:v>
                </c:pt>
                <c:pt idx="94">
                  <c:v>1739.4696073096047</c:v>
                </c:pt>
                <c:pt idx="95">
                  <c:v>1722.247135950104</c:v>
                </c:pt>
                <c:pt idx="96">
                  <c:v>1720.3335280212705</c:v>
                </c:pt>
                <c:pt idx="97">
                  <c:v>1676.9903084331927</c:v>
                </c:pt>
                <c:pt idx="98">
                  <c:v>1653.0893454020631</c:v>
                </c:pt>
                <c:pt idx="99">
                  <c:v>1636.0582348354453</c:v>
                </c:pt>
                <c:pt idx="100">
                  <c:v>1607.4306602200968</c:v>
                </c:pt>
                <c:pt idx="101">
                  <c:v>1592.9829203574043</c:v>
                </c:pt>
                <c:pt idx="102">
                  <c:v>1592.447110137331</c:v>
                </c:pt>
                <c:pt idx="103">
                  <c:v>1530.8863430667589</c:v>
                </c:pt>
                <c:pt idx="104">
                  <c:v>1491.6956526842498</c:v>
                </c:pt>
                <c:pt idx="105">
                  <c:v>1487.925845064448</c:v>
                </c:pt>
                <c:pt idx="106">
                  <c:v>1481.6492110578743</c:v>
                </c:pt>
                <c:pt idx="107">
                  <c:v>1481.1325369170895</c:v>
                </c:pt>
                <c:pt idx="108">
                  <c:v>1461.8816411530247</c:v>
                </c:pt>
                <c:pt idx="109">
                  <c:v>1454.3420259134211</c:v>
                </c:pt>
                <c:pt idx="110">
                  <c:v>1420.0501718287255</c:v>
                </c:pt>
                <c:pt idx="111">
                  <c:v>1416.069867336752</c:v>
                </c:pt>
                <c:pt idx="112">
                  <c:v>1400.397418399606</c:v>
                </c:pt>
                <c:pt idx="113">
                  <c:v>1394.4269616616457</c:v>
                </c:pt>
                <c:pt idx="114">
                  <c:v>1389.6238057602739</c:v>
                </c:pt>
                <c:pt idx="115">
                  <c:v>1350.222618505593</c:v>
                </c:pt>
                <c:pt idx="116">
                  <c:v>1344.4817947190927</c:v>
                </c:pt>
                <c:pt idx="117">
                  <c:v>1341.4391581122475</c:v>
                </c:pt>
                <c:pt idx="118">
                  <c:v>1339.525550183414</c:v>
                </c:pt>
                <c:pt idx="119">
                  <c:v>1338.0329359989241</c:v>
                </c:pt>
                <c:pt idx="120">
                  <c:v>1277.907374874977</c:v>
                </c:pt>
                <c:pt idx="121">
                  <c:v>1219.886782472747</c:v>
                </c:pt>
                <c:pt idx="122">
                  <c:v>1186.4369158767383</c:v>
                </c:pt>
                <c:pt idx="123">
                  <c:v>1169.2909888343906</c:v>
                </c:pt>
                <c:pt idx="124">
                  <c:v>1033.3482815700622</c:v>
                </c:pt>
                <c:pt idx="125">
                  <c:v>1026.2487961540903</c:v>
                </c:pt>
                <c:pt idx="126">
                  <c:v>995.0761229933934</c:v>
                </c:pt>
                <c:pt idx="127">
                  <c:v>963.3102313747581</c:v>
                </c:pt>
                <c:pt idx="128">
                  <c:v>956.8039644167245</c:v>
                </c:pt>
                <c:pt idx="129">
                  <c:v>956.8039644167245</c:v>
                </c:pt>
                <c:pt idx="130">
                  <c:v>956.8039644167245</c:v>
                </c:pt>
                <c:pt idx="131">
                  <c:v>937.6678851283899</c:v>
                </c:pt>
                <c:pt idx="132">
                  <c:v>880.2596472633865</c:v>
                </c:pt>
                <c:pt idx="133">
                  <c:v>880.2596472633865</c:v>
                </c:pt>
                <c:pt idx="134">
                  <c:v>861.123567975052</c:v>
                </c:pt>
                <c:pt idx="135">
                  <c:v>861.123567975052</c:v>
                </c:pt>
                <c:pt idx="136">
                  <c:v>861.123567975052</c:v>
                </c:pt>
                <c:pt idx="137">
                  <c:v>832.3046325668201</c:v>
                </c:pt>
                <c:pt idx="138">
                  <c:v>823.8082133627997</c:v>
                </c:pt>
                <c:pt idx="139">
                  <c:v>803.7153301100484</c:v>
                </c:pt>
                <c:pt idx="140">
                  <c:v>789.9947612603128</c:v>
                </c:pt>
                <c:pt idx="141">
                  <c:v>741.8675218501514</c:v>
                </c:pt>
                <c:pt idx="142">
                  <c:v>736.8538690766078</c:v>
                </c:pt>
                <c:pt idx="143">
                  <c:v>687.9037782570481</c:v>
                </c:pt>
                <c:pt idx="144">
                  <c:v>681.2444226647077</c:v>
                </c:pt>
                <c:pt idx="145">
                  <c:v>669.762775091707</c:v>
                </c:pt>
                <c:pt idx="146">
                  <c:v>660.1947354475399</c:v>
                </c:pt>
                <c:pt idx="147">
                  <c:v>654.3390951853095</c:v>
                </c:pt>
                <c:pt idx="148">
                  <c:v>638.6666462481635</c:v>
                </c:pt>
                <c:pt idx="149">
                  <c:v>612.3545372267035</c:v>
                </c:pt>
                <c:pt idx="150">
                  <c:v>608.3359605761534</c:v>
                </c:pt>
                <c:pt idx="151">
                  <c:v>608.14459978327</c:v>
                </c:pt>
                <c:pt idx="152">
                  <c:v>580.4164208944733</c:v>
                </c:pt>
                <c:pt idx="153">
                  <c:v>574.0823786500346</c:v>
                </c:pt>
                <c:pt idx="154">
                  <c:v>574.0823786500346</c:v>
                </c:pt>
                <c:pt idx="155">
                  <c:v>574.0823786500346</c:v>
                </c:pt>
                <c:pt idx="156">
                  <c:v>574.0823786500346</c:v>
                </c:pt>
                <c:pt idx="157">
                  <c:v>562.600731077034</c:v>
                </c:pt>
                <c:pt idx="158">
                  <c:v>528.1557883580318</c:v>
                </c:pt>
                <c:pt idx="159">
                  <c:v>521.4198884485381</c:v>
                </c:pt>
                <c:pt idx="160">
                  <c:v>508.5604431667773</c:v>
                </c:pt>
                <c:pt idx="161">
                  <c:v>497.5380614966967</c:v>
                </c:pt>
                <c:pt idx="162">
                  <c:v>497.5380614966967</c:v>
                </c:pt>
                <c:pt idx="163">
                  <c:v>484.1045338362859</c:v>
                </c:pt>
                <c:pt idx="164">
                  <c:v>441.92861508479666</c:v>
                </c:pt>
                <c:pt idx="165">
                  <c:v>440.1298236316932</c:v>
                </c:pt>
                <c:pt idx="166">
                  <c:v>424.8209602010256</c:v>
                </c:pt>
                <c:pt idx="167">
                  <c:v>424.8209602010256</c:v>
                </c:pt>
                <c:pt idx="168">
                  <c:v>414.52574954390167</c:v>
                </c:pt>
                <c:pt idx="169">
                  <c:v>404.3453553625077</c:v>
                </c:pt>
                <c:pt idx="170">
                  <c:v>404.1528464048671</c:v>
                </c:pt>
                <c:pt idx="171">
                  <c:v>382.7215857666897</c:v>
                </c:pt>
                <c:pt idx="172">
                  <c:v>379.96599034916954</c:v>
                </c:pt>
                <c:pt idx="173">
                  <c:v>364.1213166984286</c:v>
                </c:pt>
                <c:pt idx="174">
                  <c:v>357.8446826918549</c:v>
                </c:pt>
                <c:pt idx="175">
                  <c:v>348.180962651246</c:v>
                </c:pt>
                <c:pt idx="176">
                  <c:v>345.5593197887442</c:v>
                </c:pt>
                <c:pt idx="177">
                  <c:v>344.44942719002074</c:v>
                </c:pt>
                <c:pt idx="178">
                  <c:v>322.55775248416614</c:v>
                </c:pt>
                <c:pt idx="179">
                  <c:v>290.10296201115085</c:v>
                </c:pt>
                <c:pt idx="180">
                  <c:v>288.9739333331391</c:v>
                </c:pt>
                <c:pt idx="181">
                  <c:v>283.5966950531171</c:v>
                </c:pt>
                <c:pt idx="182">
                  <c:v>283.5966950531171</c:v>
                </c:pt>
                <c:pt idx="183">
                  <c:v>283.2139734673504</c:v>
                </c:pt>
                <c:pt idx="184">
                  <c:v>282.0849447893387</c:v>
                </c:pt>
                <c:pt idx="185">
                  <c:v>280.7262831598669</c:v>
                </c:pt>
                <c:pt idx="186">
                  <c:v>277.1478363329484</c:v>
                </c:pt>
                <c:pt idx="187">
                  <c:v>275.69349430703494</c:v>
                </c:pt>
                <c:pt idx="188">
                  <c:v>261.2457544443424</c:v>
                </c:pt>
                <c:pt idx="189">
                  <c:v>260.5185834313857</c:v>
                </c:pt>
                <c:pt idx="190">
                  <c:v>260.48031127280905</c:v>
                </c:pt>
                <c:pt idx="191">
                  <c:v>259.504371229104</c:v>
                </c:pt>
                <c:pt idx="192">
                  <c:v>258.33707039251556</c:v>
                </c:pt>
                <c:pt idx="193">
                  <c:v>251.35240145227348</c:v>
                </c:pt>
                <c:pt idx="194">
                  <c:v>250.4721418050101</c:v>
                </c:pt>
                <c:pt idx="195">
                  <c:v>248.76903074834834</c:v>
                </c:pt>
                <c:pt idx="196">
                  <c:v>230.0922173629339</c:v>
                </c:pt>
                <c:pt idx="197">
                  <c:v>229.63295146001383</c:v>
                </c:pt>
                <c:pt idx="198">
                  <c:v>225.80573560234694</c:v>
                </c:pt>
                <c:pt idx="199">
                  <c:v>223.7199029599185</c:v>
                </c:pt>
                <c:pt idx="200">
                  <c:v>214.32408802934629</c:v>
                </c:pt>
                <c:pt idx="201">
                  <c:v>210.49687217167937</c:v>
                </c:pt>
                <c:pt idx="202">
                  <c:v>206.28693472824577</c:v>
                </c:pt>
                <c:pt idx="203">
                  <c:v>191.36079288334486</c:v>
                </c:pt>
                <c:pt idx="204">
                  <c:v>183.70636116801109</c:v>
                </c:pt>
                <c:pt idx="205">
                  <c:v>181.02731006764427</c:v>
                </c:pt>
                <c:pt idx="206">
                  <c:v>179.64951235888418</c:v>
                </c:pt>
                <c:pt idx="207">
                  <c:v>172.22471359501037</c:v>
                </c:pt>
                <c:pt idx="208">
                  <c:v>171.6123590577837</c:v>
                </c:pt>
                <c:pt idx="209">
                  <c:v>165.33572505120998</c:v>
                </c:pt>
                <c:pt idx="210">
                  <c:v>159.78626205759298</c:v>
                </c:pt>
                <c:pt idx="211">
                  <c:v>158.2553757145262</c:v>
                </c:pt>
                <c:pt idx="212">
                  <c:v>156.7053532921711</c:v>
                </c:pt>
                <c:pt idx="213">
                  <c:v>154.4281598568593</c:v>
                </c:pt>
                <c:pt idx="214">
                  <c:v>153.27999509955924</c:v>
                </c:pt>
                <c:pt idx="215">
                  <c:v>144.95580060913375</c:v>
                </c:pt>
                <c:pt idx="216">
                  <c:v>139.69337880484176</c:v>
                </c:pt>
                <c:pt idx="217">
                  <c:v>137.89458735173832</c:v>
                </c:pt>
                <c:pt idx="218">
                  <c:v>137.77977087600829</c:v>
                </c:pt>
                <c:pt idx="219">
                  <c:v>137.5501379245483</c:v>
                </c:pt>
                <c:pt idx="220">
                  <c:v>128.46050026258942</c:v>
                </c:pt>
                <c:pt idx="221">
                  <c:v>128.21173123184107</c:v>
                </c:pt>
                <c:pt idx="222">
                  <c:v>127.06356647454099</c:v>
                </c:pt>
                <c:pt idx="223">
                  <c:v>116.73008365884039</c:v>
                </c:pt>
                <c:pt idx="224">
                  <c:v>102.55024890618452</c:v>
                </c:pt>
                <c:pt idx="225">
                  <c:v>99.66070093364601</c:v>
                </c:pt>
                <c:pt idx="226">
                  <c:v>93.57542771995564</c:v>
                </c:pt>
                <c:pt idx="227">
                  <c:v>91.85318058400554</c:v>
                </c:pt>
                <c:pt idx="228">
                  <c:v>88.12164512278031</c:v>
                </c:pt>
                <c:pt idx="229">
                  <c:v>86.11235679750519</c:v>
                </c:pt>
                <c:pt idx="230">
                  <c:v>80.29498869385151</c:v>
                </c:pt>
                <c:pt idx="231">
                  <c:v>79.03200746082143</c:v>
                </c:pt>
                <c:pt idx="232">
                  <c:v>78.24742820999971</c:v>
                </c:pt>
                <c:pt idx="233">
                  <c:v>78.24742820999971</c:v>
                </c:pt>
                <c:pt idx="234">
                  <c:v>76.54431715333794</c:v>
                </c:pt>
                <c:pt idx="235">
                  <c:v>76.54431715333794</c:v>
                </c:pt>
                <c:pt idx="236">
                  <c:v>73.09982288143775</c:v>
                </c:pt>
                <c:pt idx="237">
                  <c:v>69.65532860953753</c:v>
                </c:pt>
                <c:pt idx="238">
                  <c:v>68.88988543800414</c:v>
                </c:pt>
                <c:pt idx="239">
                  <c:v>63.14906165150381</c:v>
                </c:pt>
                <c:pt idx="240">
                  <c:v>60.81445997832701</c:v>
                </c:pt>
                <c:pt idx="241">
                  <c:v>57.886639847211825</c:v>
                </c:pt>
                <c:pt idx="242">
                  <c:v>56.451433900586736</c:v>
                </c:pt>
                <c:pt idx="243">
                  <c:v>52.987803549398194</c:v>
                </c:pt>
                <c:pt idx="244">
                  <c:v>52.35631293288316</c:v>
                </c:pt>
                <c:pt idx="245">
                  <c:v>52.24149645715315</c:v>
                </c:pt>
                <c:pt idx="246">
                  <c:v>50.71061011408639</c:v>
                </c:pt>
                <c:pt idx="247">
                  <c:v>49.75380614966967</c:v>
                </c:pt>
                <c:pt idx="248">
                  <c:v>48.45255275806292</c:v>
                </c:pt>
                <c:pt idx="249">
                  <c:v>44.39570394893601</c:v>
                </c:pt>
                <c:pt idx="250">
                  <c:v>42.86481760586925</c:v>
                </c:pt>
                <c:pt idx="251">
                  <c:v>40.93207359774746</c:v>
                </c:pt>
                <c:pt idx="252">
                  <c:v>38.27215857666897</c:v>
                </c:pt>
                <c:pt idx="253">
                  <c:v>36.43509496498886</c:v>
                </c:pt>
                <c:pt idx="254">
                  <c:v>33.48813875458535</c:v>
                </c:pt>
                <c:pt idx="255">
                  <c:v>30.522046464893506</c:v>
                </c:pt>
                <c:pt idx="256">
                  <c:v>28.70411893250173</c:v>
                </c:pt>
                <c:pt idx="257">
                  <c:v>28.70411893250173</c:v>
                </c:pt>
                <c:pt idx="258">
                  <c:v>23.920099110418107</c:v>
                </c:pt>
                <c:pt idx="259">
                  <c:v>17.681737262421066</c:v>
                </c:pt>
                <c:pt idx="260">
                  <c:v>17.222471359501036</c:v>
                </c:pt>
                <c:pt idx="261">
                  <c:v>16.07430660220097</c:v>
                </c:pt>
                <c:pt idx="262">
                  <c:v>15.308863430667591</c:v>
                </c:pt>
                <c:pt idx="263">
                  <c:v>2.929178792744649</c:v>
                </c:pt>
                <c:pt idx="264">
                  <c:v>0.018753357702567797</c:v>
                </c:pt>
                <c:pt idx="265">
                  <c:v>0</c:v>
                </c:pt>
              </c:numCache>
            </c:numRef>
          </c:val>
          <c:smooth val="0"/>
        </c:ser>
        <c:marker val="1"/>
        <c:axId val="64089852"/>
        <c:axId val="39937757"/>
      </c:lineChart>
      <c:catAx>
        <c:axId val="64089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Commercial Projects (2007-2008)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37757"/>
        <c:crosses val="autoZero"/>
        <c:auto val="1"/>
        <c:lblOffset val="100"/>
        <c:noMultiLvlLbl val="0"/>
      </c:catAx>
      <c:valAx>
        <c:axId val="39937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GHG Emissions (MT/yr)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89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200"/>
  </sheetViews>
  <pageMargins left="0.5" right="0.5" top="0.5" bottom="0.5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0.18725</cdr:x>
      <cdr:y>0.78325</cdr:y>
    </cdr:from>
    <cdr:to>
      <cdr:x>0.36325</cdr:x>
      <cdr:y>0.87525</cdr:y>
    </cdr:to>
    <cdr:sp>
      <cdr:nvSpPr>
        <cdr:cNvPr id="1" name="Line 1"/>
        <cdr:cNvSpPr>
          <a:spLocks/>
        </cdr:cNvSpPr>
      </cdr:nvSpPr>
      <cdr:spPr>
        <a:xfrm>
          <a:off x="1704975" y="5362575"/>
          <a:ext cx="1609725" cy="6286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0.78325</cdr:y>
    </cdr:from>
    <cdr:to>
      <cdr:x>0.395</cdr:x>
      <cdr:y>0.8785</cdr:y>
    </cdr:to>
    <cdr:sp>
      <cdr:nvSpPr>
        <cdr:cNvPr id="2" name="Line 2"/>
        <cdr:cNvSpPr>
          <a:spLocks/>
        </cdr:cNvSpPr>
      </cdr:nvSpPr>
      <cdr:spPr>
        <a:xfrm flipH="1">
          <a:off x="3438525" y="5362575"/>
          <a:ext cx="171450" cy="64770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5"/>
  <sheetViews>
    <sheetView tabSelected="1" workbookViewId="0" topLeftCell="A259">
      <selection activeCell="J2" sqref="J2:J267"/>
    </sheetView>
  </sheetViews>
  <sheetFormatPr defaultColWidth="9.140625" defaultRowHeight="12.75"/>
  <cols>
    <col min="1" max="1" width="3.7109375" style="3" customWidth="1"/>
    <col min="2" max="2" width="7.8515625" style="8" customWidth="1"/>
    <col min="3" max="3" width="11.140625" style="3" customWidth="1"/>
    <col min="4" max="4" width="12.8515625" style="3" customWidth="1"/>
    <col min="5" max="6" width="8.00390625" style="1" customWidth="1"/>
    <col min="7" max="7" width="9.28125" style="3" customWidth="1"/>
    <col min="8" max="8" width="14.57421875" style="3" customWidth="1"/>
    <col min="9" max="9" width="11.28125" style="3" customWidth="1"/>
    <col min="10" max="10" width="10.7109375" style="3" customWidth="1"/>
    <col min="11" max="16384" width="9.140625" style="3" customWidth="1"/>
  </cols>
  <sheetData>
    <row r="1" spans="2:10" ht="78">
      <c r="B1" s="9" t="s">
        <v>0</v>
      </c>
      <c r="C1" s="9" t="s">
        <v>1</v>
      </c>
      <c r="D1" s="10" t="s">
        <v>2</v>
      </c>
      <c r="E1" s="11" t="s">
        <v>3</v>
      </c>
      <c r="F1" s="11" t="s">
        <v>4</v>
      </c>
      <c r="G1" s="9" t="s">
        <v>9</v>
      </c>
      <c r="H1" s="12" t="s">
        <v>10</v>
      </c>
      <c r="I1" s="12" t="s">
        <v>11</v>
      </c>
      <c r="J1" s="12" t="s">
        <v>12</v>
      </c>
    </row>
    <row r="2" spans="1:10" ht="12.75">
      <c r="A2" s="3">
        <v>1</v>
      </c>
      <c r="B2" s="17">
        <v>606</v>
      </c>
      <c r="C2" s="13">
        <v>7772500</v>
      </c>
      <c r="D2" s="4">
        <f>C2</f>
        <v>7772500</v>
      </c>
      <c r="E2" s="19">
        <f>A2/$A$267</f>
        <v>0.0037593984962406013</v>
      </c>
      <c r="F2" s="19">
        <f>D2/$D$267</f>
        <v>0.12498237424710629</v>
      </c>
      <c r="G2" s="5">
        <f aca="true" t="shared" si="0" ref="G2:G37">+(C2*$G$55)/$C$55</f>
        <v>89694.65</v>
      </c>
      <c r="H2" s="5">
        <f>SUM(0.01519*C2)</f>
        <v>118064.27500000001</v>
      </c>
      <c r="I2" s="5">
        <f>SUM((H2*1100)/2000)*0.907</f>
        <v>58896.36358375001</v>
      </c>
      <c r="J2" s="5">
        <f>+G2+I2</f>
        <v>148591.01358375</v>
      </c>
    </row>
    <row r="3" spans="1:10" ht="12.75">
      <c r="A3" s="3">
        <f>A2+1</f>
        <v>2</v>
      </c>
      <c r="B3" s="17">
        <v>604</v>
      </c>
      <c r="C3" s="13">
        <v>5897715</v>
      </c>
      <c r="D3" s="4">
        <f>D2+C3</f>
        <v>13670215</v>
      </c>
      <c r="E3" s="19">
        <f aca="true" t="shared" si="1" ref="E3:E66">A3/$A$267</f>
        <v>0.007518796992481203</v>
      </c>
      <c r="F3" s="19">
        <f aca="true" t="shared" si="2" ref="F3:F66">D3/$D$267</f>
        <v>0.21981806718152538</v>
      </c>
      <c r="G3" s="5">
        <f t="shared" si="0"/>
        <v>68059.6311</v>
      </c>
      <c r="H3" s="5">
        <f aca="true" t="shared" si="3" ref="H3:H66">SUM(0.01519*C3)</f>
        <v>89586.29085</v>
      </c>
      <c r="I3" s="5">
        <f aca="true" t="shared" si="4" ref="I3:I66">SUM((H3*1100)/2000)*0.907</f>
        <v>44690.1211905225</v>
      </c>
      <c r="J3" s="5">
        <f aca="true" t="shared" si="5" ref="J3:J66">+G3+I3</f>
        <v>112749.7522905225</v>
      </c>
    </row>
    <row r="4" spans="1:10" ht="12.75">
      <c r="A4" s="3">
        <f aca="true" t="shared" si="6" ref="A4:A67">A3+1</f>
        <v>3</v>
      </c>
      <c r="B4" s="17">
        <v>53</v>
      </c>
      <c r="C4" s="13">
        <v>3430000</v>
      </c>
      <c r="D4" s="4">
        <f aca="true" t="shared" si="7" ref="D4:D67">D3+C4</f>
        <v>17100215</v>
      </c>
      <c r="E4" s="19">
        <f t="shared" si="1"/>
        <v>0.011278195488721804</v>
      </c>
      <c r="F4" s="19">
        <f t="shared" si="2"/>
        <v>0.2749727205964594</v>
      </c>
      <c r="G4" s="5">
        <f t="shared" si="0"/>
        <v>39582.2</v>
      </c>
      <c r="H4" s="5">
        <f t="shared" si="3"/>
        <v>52101.700000000004</v>
      </c>
      <c r="I4" s="5">
        <f t="shared" si="4"/>
        <v>25990.933045000005</v>
      </c>
      <c r="J4" s="5">
        <f t="shared" si="5"/>
        <v>65573.133045</v>
      </c>
    </row>
    <row r="5" spans="1:10" ht="12.75">
      <c r="A5" s="3">
        <f t="shared" si="6"/>
        <v>4</v>
      </c>
      <c r="B5" s="17">
        <v>24</v>
      </c>
      <c r="C5" s="13">
        <v>3002848</v>
      </c>
      <c r="D5" s="4">
        <f t="shared" si="7"/>
        <v>20103063</v>
      </c>
      <c r="E5" s="19">
        <f t="shared" si="1"/>
        <v>0.015037593984962405</v>
      </c>
      <c r="F5" s="19">
        <f t="shared" si="2"/>
        <v>0.32325873829258994</v>
      </c>
      <c r="G5" s="5">
        <f t="shared" si="0"/>
        <v>34652.86592</v>
      </c>
      <c r="H5" s="5">
        <f t="shared" si="3"/>
        <v>45613.26112</v>
      </c>
      <c r="I5" s="5">
        <f t="shared" si="4"/>
        <v>22754.175309711998</v>
      </c>
      <c r="J5" s="5">
        <f t="shared" si="5"/>
        <v>57407.04122971199</v>
      </c>
    </row>
    <row r="6" spans="1:10" ht="12.75">
      <c r="A6" s="3">
        <f t="shared" si="6"/>
        <v>5</v>
      </c>
      <c r="B6" s="17">
        <v>31</v>
      </c>
      <c r="C6" s="13">
        <v>2250946</v>
      </c>
      <c r="D6" s="4">
        <f t="shared" si="7"/>
        <v>22354009</v>
      </c>
      <c r="E6" s="19">
        <f t="shared" si="1"/>
        <v>0.018796992481203006</v>
      </c>
      <c r="F6" s="19">
        <f t="shared" si="2"/>
        <v>0.3594541162767684</v>
      </c>
      <c r="G6" s="5">
        <f t="shared" si="0"/>
        <v>25975.91684</v>
      </c>
      <c r="H6" s="5">
        <f t="shared" si="3"/>
        <v>34191.86974</v>
      </c>
      <c r="I6" s="5">
        <f t="shared" si="4"/>
        <v>17056.614219799</v>
      </c>
      <c r="J6" s="5">
        <f t="shared" si="5"/>
        <v>43032.531059799</v>
      </c>
    </row>
    <row r="7" spans="1:10" ht="12.75">
      <c r="A7" s="3">
        <f t="shared" si="6"/>
        <v>6</v>
      </c>
      <c r="B7" s="17">
        <v>98</v>
      </c>
      <c r="C7" s="13">
        <v>2000000</v>
      </c>
      <c r="D7" s="4">
        <f t="shared" si="7"/>
        <v>24354009</v>
      </c>
      <c r="E7" s="19">
        <f t="shared" si="1"/>
        <v>0.022556390977443608</v>
      </c>
      <c r="F7" s="19">
        <f t="shared" si="2"/>
        <v>0.3916142640405783</v>
      </c>
      <c r="G7" s="5">
        <f t="shared" si="0"/>
        <v>23080</v>
      </c>
      <c r="H7" s="5">
        <f t="shared" si="3"/>
        <v>30380</v>
      </c>
      <c r="I7" s="5">
        <f t="shared" si="4"/>
        <v>15155.063</v>
      </c>
      <c r="J7" s="5">
        <f t="shared" si="5"/>
        <v>38235.063</v>
      </c>
    </row>
    <row r="8" spans="1:10" ht="12.75">
      <c r="A8" s="3">
        <f t="shared" si="6"/>
        <v>7</v>
      </c>
      <c r="B8" s="17">
        <v>178</v>
      </c>
      <c r="C8" s="13">
        <v>1971090</v>
      </c>
      <c r="D8" s="4">
        <f t="shared" si="7"/>
        <v>26325099</v>
      </c>
      <c r="E8" s="19">
        <f t="shared" si="1"/>
        <v>0.02631578947368421</v>
      </c>
      <c r="F8" s="19">
        <f t="shared" si="2"/>
        <v>0.42330953686846234</v>
      </c>
      <c r="G8" s="5">
        <f t="shared" si="0"/>
        <v>22746.3786</v>
      </c>
      <c r="H8" s="5">
        <f t="shared" si="3"/>
        <v>29940.8571</v>
      </c>
      <c r="I8" s="5">
        <f t="shared" si="4"/>
        <v>14935.996564335</v>
      </c>
      <c r="J8" s="5">
        <f t="shared" si="5"/>
        <v>37682.375164335</v>
      </c>
    </row>
    <row r="9" spans="1:10" ht="12.75">
      <c r="A9" s="3">
        <f t="shared" si="6"/>
        <v>8</v>
      </c>
      <c r="B9" s="17">
        <v>144</v>
      </c>
      <c r="C9" s="13">
        <v>1600000</v>
      </c>
      <c r="D9" s="4">
        <f t="shared" si="7"/>
        <v>27925099</v>
      </c>
      <c r="E9" s="19">
        <f t="shared" si="1"/>
        <v>0.03007518796992481</v>
      </c>
      <c r="F9" s="19">
        <f t="shared" si="2"/>
        <v>0.44903765507951027</v>
      </c>
      <c r="G9" s="5">
        <f t="shared" si="0"/>
        <v>18464</v>
      </c>
      <c r="H9" s="5">
        <f t="shared" si="3"/>
        <v>24304</v>
      </c>
      <c r="I9" s="5">
        <f t="shared" si="4"/>
        <v>12124.050400000002</v>
      </c>
      <c r="J9" s="5">
        <f t="shared" si="5"/>
        <v>30588.0504</v>
      </c>
    </row>
    <row r="10" spans="1:10" ht="12.75">
      <c r="A10" s="3">
        <f t="shared" si="6"/>
        <v>9</v>
      </c>
      <c r="B10" s="17">
        <v>12</v>
      </c>
      <c r="C10" s="13">
        <v>1495000</v>
      </c>
      <c r="D10" s="4">
        <f t="shared" si="7"/>
        <v>29420099</v>
      </c>
      <c r="E10" s="19">
        <f t="shared" si="1"/>
        <v>0.03383458646616541</v>
      </c>
      <c r="F10" s="19">
        <f t="shared" si="2"/>
        <v>0.47307736553295815</v>
      </c>
      <c r="G10" s="5">
        <f t="shared" si="0"/>
        <v>17252.3</v>
      </c>
      <c r="H10" s="5">
        <f t="shared" si="3"/>
        <v>22709.05</v>
      </c>
      <c r="I10" s="5">
        <f t="shared" si="4"/>
        <v>11328.409592500002</v>
      </c>
      <c r="J10" s="5">
        <f t="shared" si="5"/>
        <v>28580.709592500003</v>
      </c>
    </row>
    <row r="11" spans="1:10" ht="12.75">
      <c r="A11" s="3">
        <f t="shared" si="6"/>
        <v>10</v>
      </c>
      <c r="B11" s="17">
        <v>100</v>
      </c>
      <c r="C11" s="13">
        <v>1200000</v>
      </c>
      <c r="D11" s="4">
        <f t="shared" si="7"/>
        <v>30620099</v>
      </c>
      <c r="E11" s="19">
        <f t="shared" si="1"/>
        <v>0.03759398496240601</v>
      </c>
      <c r="F11" s="19">
        <f t="shared" si="2"/>
        <v>0.4923734541912441</v>
      </c>
      <c r="G11" s="5">
        <f t="shared" si="0"/>
        <v>13848</v>
      </c>
      <c r="H11" s="5">
        <f t="shared" si="3"/>
        <v>18228</v>
      </c>
      <c r="I11" s="5">
        <f t="shared" si="4"/>
        <v>9093.0378</v>
      </c>
      <c r="J11" s="5">
        <f t="shared" si="5"/>
        <v>22941.0378</v>
      </c>
    </row>
    <row r="12" spans="1:10" ht="12.75">
      <c r="A12" s="3">
        <f t="shared" si="6"/>
        <v>11</v>
      </c>
      <c r="B12" s="17">
        <v>54</v>
      </c>
      <c r="C12" s="13">
        <v>889200</v>
      </c>
      <c r="D12" s="4">
        <f t="shared" si="7"/>
        <v>31509299</v>
      </c>
      <c r="E12" s="19">
        <f t="shared" si="1"/>
        <v>0.041353383458646614</v>
      </c>
      <c r="F12" s="19">
        <f t="shared" si="2"/>
        <v>0.506671855887034</v>
      </c>
      <c r="G12" s="5">
        <f t="shared" si="0"/>
        <v>10261.368</v>
      </c>
      <c r="H12" s="5">
        <f t="shared" si="3"/>
        <v>13506.948</v>
      </c>
      <c r="I12" s="5">
        <f t="shared" si="4"/>
        <v>6737.941009800001</v>
      </c>
      <c r="J12" s="5">
        <f t="shared" si="5"/>
        <v>16999.309009800003</v>
      </c>
    </row>
    <row r="13" spans="1:10" ht="12.75">
      <c r="A13" s="3">
        <f t="shared" si="6"/>
        <v>12</v>
      </c>
      <c r="B13" s="17">
        <v>311</v>
      </c>
      <c r="C13" s="13">
        <v>785000</v>
      </c>
      <c r="D13" s="4">
        <f t="shared" si="7"/>
        <v>32294299</v>
      </c>
      <c r="E13" s="19">
        <f t="shared" si="1"/>
        <v>0.045112781954887216</v>
      </c>
      <c r="F13" s="19">
        <f t="shared" si="2"/>
        <v>0.5192947138843294</v>
      </c>
      <c r="G13" s="5">
        <f t="shared" si="0"/>
        <v>9058.9</v>
      </c>
      <c r="H13" s="5">
        <f t="shared" si="3"/>
        <v>11924.15</v>
      </c>
      <c r="I13" s="5">
        <f t="shared" si="4"/>
        <v>5948.362227500001</v>
      </c>
      <c r="J13" s="5">
        <f t="shared" si="5"/>
        <v>15007.2622275</v>
      </c>
    </row>
    <row r="14" spans="1:10" ht="12.75">
      <c r="A14" s="3">
        <f t="shared" si="6"/>
        <v>13</v>
      </c>
      <c r="B14" s="17">
        <v>16</v>
      </c>
      <c r="C14" s="13">
        <v>778500</v>
      </c>
      <c r="D14" s="4">
        <f t="shared" si="7"/>
        <v>33072799</v>
      </c>
      <c r="E14" s="19">
        <f t="shared" si="1"/>
        <v>0.04887218045112782</v>
      </c>
      <c r="F14" s="19">
        <f t="shared" si="2"/>
        <v>0.5318130514013925</v>
      </c>
      <c r="G14" s="5">
        <f t="shared" si="0"/>
        <v>8983.89</v>
      </c>
      <c r="H14" s="5">
        <f t="shared" si="3"/>
        <v>11825.415</v>
      </c>
      <c r="I14" s="5">
        <f t="shared" si="4"/>
        <v>5899.108272750002</v>
      </c>
      <c r="J14" s="5">
        <f t="shared" si="5"/>
        <v>14882.998272750001</v>
      </c>
    </row>
    <row r="15" spans="1:10" ht="12.75">
      <c r="A15" s="3">
        <f t="shared" si="6"/>
        <v>14</v>
      </c>
      <c r="B15" s="17">
        <v>407</v>
      </c>
      <c r="C15" s="13">
        <v>650000</v>
      </c>
      <c r="D15" s="4">
        <f t="shared" si="7"/>
        <v>33722799</v>
      </c>
      <c r="E15" s="19">
        <f t="shared" si="1"/>
        <v>0.05263157894736842</v>
      </c>
      <c r="F15" s="19">
        <f t="shared" si="2"/>
        <v>0.5422650994246306</v>
      </c>
      <c r="G15" s="5">
        <f t="shared" si="0"/>
        <v>7501</v>
      </c>
      <c r="H15" s="5">
        <f t="shared" si="3"/>
        <v>9873.5</v>
      </c>
      <c r="I15" s="5">
        <f t="shared" si="4"/>
        <v>4925.395475</v>
      </c>
      <c r="J15" s="5">
        <f t="shared" si="5"/>
        <v>12426.395475000001</v>
      </c>
    </row>
    <row r="16" spans="1:10" ht="12.75">
      <c r="A16" s="3">
        <f t="shared" si="6"/>
        <v>15</v>
      </c>
      <c r="B16" s="17">
        <v>466</v>
      </c>
      <c r="C16" s="13">
        <v>632000</v>
      </c>
      <c r="D16" s="4">
        <f t="shared" si="7"/>
        <v>34354799</v>
      </c>
      <c r="E16" s="19">
        <f t="shared" si="1"/>
        <v>0.05639097744360902</v>
      </c>
      <c r="F16" s="19">
        <f t="shared" si="2"/>
        <v>0.5524277061179945</v>
      </c>
      <c r="G16" s="5">
        <f t="shared" si="0"/>
        <v>7293.28</v>
      </c>
      <c r="H16" s="5">
        <f t="shared" si="3"/>
        <v>9600.08</v>
      </c>
      <c r="I16" s="5">
        <f t="shared" si="4"/>
        <v>4788.999908</v>
      </c>
      <c r="J16" s="5">
        <f t="shared" si="5"/>
        <v>12082.279908</v>
      </c>
    </row>
    <row r="17" spans="1:10" ht="12.75">
      <c r="A17" s="3">
        <f t="shared" si="6"/>
        <v>16</v>
      </c>
      <c r="B17" s="17">
        <v>408</v>
      </c>
      <c r="C17" s="13">
        <v>627200</v>
      </c>
      <c r="D17" s="4">
        <f t="shared" si="7"/>
        <v>34981999</v>
      </c>
      <c r="E17" s="19">
        <f t="shared" si="1"/>
        <v>0.06015037593984962</v>
      </c>
      <c r="F17" s="19">
        <f t="shared" si="2"/>
        <v>0.5625131284567254</v>
      </c>
      <c r="G17" s="5">
        <f t="shared" si="0"/>
        <v>7237.888</v>
      </c>
      <c r="H17" s="5">
        <f t="shared" si="3"/>
        <v>9527.168</v>
      </c>
      <c r="I17" s="5">
        <f t="shared" si="4"/>
        <v>4752.6277568</v>
      </c>
      <c r="J17" s="5">
        <f t="shared" si="5"/>
        <v>11990.5157568</v>
      </c>
    </row>
    <row r="18" spans="1:10" ht="12.75">
      <c r="A18" s="3">
        <f t="shared" si="6"/>
        <v>17</v>
      </c>
      <c r="B18" s="17">
        <v>443</v>
      </c>
      <c r="C18" s="13">
        <v>620000</v>
      </c>
      <c r="D18" s="4">
        <f t="shared" si="7"/>
        <v>35601999</v>
      </c>
      <c r="E18" s="19">
        <f t="shared" si="1"/>
        <v>0.06390977443609022</v>
      </c>
      <c r="F18" s="19">
        <f t="shared" si="2"/>
        <v>0.5724827742635065</v>
      </c>
      <c r="G18" s="5">
        <f t="shared" si="0"/>
        <v>7154.8</v>
      </c>
      <c r="H18" s="5">
        <f t="shared" si="3"/>
        <v>9417.800000000001</v>
      </c>
      <c r="I18" s="5">
        <f t="shared" si="4"/>
        <v>4698.069530000001</v>
      </c>
      <c r="J18" s="5">
        <f t="shared" si="5"/>
        <v>11852.86953</v>
      </c>
    </row>
    <row r="19" spans="1:10" ht="12.75">
      <c r="A19" s="3">
        <f t="shared" si="6"/>
        <v>18</v>
      </c>
      <c r="B19" s="17">
        <v>28</v>
      </c>
      <c r="C19" s="13">
        <v>616000</v>
      </c>
      <c r="D19" s="4">
        <f t="shared" si="7"/>
        <v>36217999</v>
      </c>
      <c r="E19" s="19">
        <f t="shared" si="1"/>
        <v>0.06766917293233082</v>
      </c>
      <c r="F19" s="19">
        <f t="shared" si="2"/>
        <v>0.5823880997747599</v>
      </c>
      <c r="G19" s="5">
        <f t="shared" si="0"/>
        <v>7108.64</v>
      </c>
      <c r="H19" s="5">
        <f t="shared" si="3"/>
        <v>9357.04</v>
      </c>
      <c r="I19" s="5">
        <f t="shared" si="4"/>
        <v>4667.759404000001</v>
      </c>
      <c r="J19" s="5">
        <f t="shared" si="5"/>
        <v>11776.399404000002</v>
      </c>
    </row>
    <row r="20" spans="1:10" ht="12.75">
      <c r="A20" s="3">
        <f t="shared" si="6"/>
        <v>19</v>
      </c>
      <c r="B20" s="17">
        <v>61</v>
      </c>
      <c r="C20" s="13">
        <v>613000</v>
      </c>
      <c r="D20" s="4">
        <f t="shared" si="7"/>
        <v>36830999</v>
      </c>
      <c r="E20" s="19">
        <f t="shared" si="1"/>
        <v>0.07142857142857142</v>
      </c>
      <c r="F20" s="19">
        <f t="shared" si="2"/>
        <v>0.5922451850643676</v>
      </c>
      <c r="G20" s="5">
        <f t="shared" si="0"/>
        <v>7074.02</v>
      </c>
      <c r="H20" s="5">
        <f t="shared" si="3"/>
        <v>9311.47</v>
      </c>
      <c r="I20" s="5">
        <f t="shared" si="4"/>
        <v>4645.0268095</v>
      </c>
      <c r="J20" s="5">
        <f t="shared" si="5"/>
        <v>11719.0468095</v>
      </c>
    </row>
    <row r="21" spans="1:10" ht="12.75">
      <c r="A21" s="3">
        <f t="shared" si="6"/>
        <v>20</v>
      </c>
      <c r="B21" s="17">
        <v>219</v>
      </c>
      <c r="C21" s="13">
        <v>600000</v>
      </c>
      <c r="D21" s="4">
        <f t="shared" si="7"/>
        <v>37430999</v>
      </c>
      <c r="E21" s="19">
        <f t="shared" si="1"/>
        <v>0.07518796992481203</v>
      </c>
      <c r="F21" s="19">
        <f t="shared" si="2"/>
        <v>0.6018932293935106</v>
      </c>
      <c r="G21" s="5">
        <f t="shared" si="0"/>
        <v>6924</v>
      </c>
      <c r="H21" s="5">
        <f t="shared" si="3"/>
        <v>9114</v>
      </c>
      <c r="I21" s="5">
        <f t="shared" si="4"/>
        <v>4546.5189</v>
      </c>
      <c r="J21" s="5">
        <f t="shared" si="5"/>
        <v>11470.5189</v>
      </c>
    </row>
    <row r="22" spans="1:10" ht="12.75">
      <c r="A22" s="3">
        <f t="shared" si="6"/>
        <v>21</v>
      </c>
      <c r="B22" s="17">
        <v>207</v>
      </c>
      <c r="C22" s="13">
        <v>526800</v>
      </c>
      <c r="D22" s="4">
        <f t="shared" si="7"/>
        <v>37957799</v>
      </c>
      <c r="E22" s="19">
        <f t="shared" si="1"/>
        <v>0.07894736842105263</v>
      </c>
      <c r="F22" s="19">
        <f t="shared" si="2"/>
        <v>0.6103642123144981</v>
      </c>
      <c r="G22" s="5">
        <f t="shared" si="0"/>
        <v>6079.272</v>
      </c>
      <c r="H22" s="5">
        <f t="shared" si="3"/>
        <v>8002.092000000001</v>
      </c>
      <c r="I22" s="5">
        <f t="shared" si="4"/>
        <v>3991.843594200001</v>
      </c>
      <c r="J22" s="5">
        <f t="shared" si="5"/>
        <v>10071.1155942</v>
      </c>
    </row>
    <row r="23" spans="1:10" ht="12.75">
      <c r="A23" s="3">
        <f t="shared" si="6"/>
        <v>22</v>
      </c>
      <c r="B23" s="17">
        <v>352</v>
      </c>
      <c r="C23" s="13">
        <v>522720</v>
      </c>
      <c r="D23" s="4">
        <f t="shared" si="7"/>
        <v>38480519</v>
      </c>
      <c r="E23" s="19">
        <f t="shared" si="1"/>
        <v>0.08270676691729323</v>
      </c>
      <c r="F23" s="19">
        <f t="shared" si="2"/>
        <v>0.6187695885340475</v>
      </c>
      <c r="G23" s="5">
        <f t="shared" si="0"/>
        <v>6032.1888</v>
      </c>
      <c r="H23" s="5">
        <f t="shared" si="3"/>
        <v>7940.1168</v>
      </c>
      <c r="I23" s="5">
        <f t="shared" si="4"/>
        <v>3960.927265680001</v>
      </c>
      <c r="J23" s="5">
        <f t="shared" si="5"/>
        <v>9993.11606568</v>
      </c>
    </row>
    <row r="24" spans="1:10" ht="12.75">
      <c r="A24" s="3">
        <f t="shared" si="6"/>
        <v>23</v>
      </c>
      <c r="B24" s="17">
        <v>35</v>
      </c>
      <c r="C24" s="13">
        <v>520000</v>
      </c>
      <c r="D24" s="4">
        <f t="shared" si="7"/>
        <v>39000519</v>
      </c>
      <c r="E24" s="19">
        <f t="shared" si="1"/>
        <v>0.08646616541353383</v>
      </c>
      <c r="F24" s="19">
        <f t="shared" si="2"/>
        <v>0.6271312269526381</v>
      </c>
      <c r="G24" s="5">
        <f t="shared" si="0"/>
        <v>6000.8</v>
      </c>
      <c r="H24" s="5">
        <f t="shared" si="3"/>
        <v>7898.8</v>
      </c>
      <c r="I24" s="5">
        <f t="shared" si="4"/>
        <v>3940.31638</v>
      </c>
      <c r="J24" s="5">
        <f t="shared" si="5"/>
        <v>9941.11638</v>
      </c>
    </row>
    <row r="25" spans="1:10" ht="12.75">
      <c r="A25" s="3">
        <f t="shared" si="6"/>
        <v>24</v>
      </c>
      <c r="B25" s="17">
        <v>248</v>
      </c>
      <c r="C25" s="13">
        <v>491860</v>
      </c>
      <c r="D25" s="4">
        <f t="shared" si="7"/>
        <v>39492379</v>
      </c>
      <c r="E25" s="19">
        <f t="shared" si="1"/>
        <v>0.09022556390977443</v>
      </c>
      <c r="F25" s="19">
        <f t="shared" si="2"/>
        <v>0.6350403720921919</v>
      </c>
      <c r="G25" s="5">
        <f t="shared" si="0"/>
        <v>5676.0644</v>
      </c>
      <c r="H25" s="5">
        <f t="shared" si="3"/>
        <v>7471.3534</v>
      </c>
      <c r="I25" s="5">
        <f t="shared" si="4"/>
        <v>3727.0846435900003</v>
      </c>
      <c r="J25" s="5">
        <f t="shared" si="5"/>
        <v>9403.149043590001</v>
      </c>
    </row>
    <row r="26" spans="1:10" ht="12.75">
      <c r="A26" s="3">
        <f t="shared" si="6"/>
        <v>25</v>
      </c>
      <c r="B26" s="17">
        <v>39</v>
      </c>
      <c r="C26" s="13">
        <v>491000</v>
      </c>
      <c r="D26" s="4">
        <f t="shared" si="7"/>
        <v>39983379</v>
      </c>
      <c r="E26" s="19">
        <f t="shared" si="1"/>
        <v>0.09398496240601503</v>
      </c>
      <c r="F26" s="19">
        <f t="shared" si="2"/>
        <v>0.6429356883682071</v>
      </c>
      <c r="G26" s="5">
        <f t="shared" si="0"/>
        <v>5666.14</v>
      </c>
      <c r="H26" s="5">
        <f t="shared" si="3"/>
        <v>7458.29</v>
      </c>
      <c r="I26" s="5">
        <f t="shared" si="4"/>
        <v>3720.5679665000002</v>
      </c>
      <c r="J26" s="5">
        <f t="shared" si="5"/>
        <v>9386.7079665</v>
      </c>
    </row>
    <row r="27" spans="1:10" ht="12.75">
      <c r="A27" s="3">
        <f t="shared" si="6"/>
        <v>26</v>
      </c>
      <c r="B27" s="17">
        <v>95</v>
      </c>
      <c r="C27" s="13">
        <v>484265</v>
      </c>
      <c r="D27" s="4">
        <f t="shared" si="7"/>
        <v>40467644</v>
      </c>
      <c r="E27" s="19">
        <f t="shared" si="1"/>
        <v>0.09774436090225563</v>
      </c>
      <c r="F27" s="19">
        <f t="shared" si="2"/>
        <v>0.6507227053466279</v>
      </c>
      <c r="G27" s="5">
        <f t="shared" si="0"/>
        <v>5588.4181</v>
      </c>
      <c r="H27" s="5">
        <f t="shared" si="3"/>
        <v>7355.98535</v>
      </c>
      <c r="I27" s="5">
        <f t="shared" si="4"/>
        <v>3669.5332918475</v>
      </c>
      <c r="J27" s="5">
        <f t="shared" si="5"/>
        <v>9257.9513918475</v>
      </c>
    </row>
    <row r="28" spans="1:10" ht="12.75">
      <c r="A28" s="3">
        <f t="shared" si="6"/>
        <v>27</v>
      </c>
      <c r="B28" s="17">
        <v>6</v>
      </c>
      <c r="C28" s="13">
        <v>477142</v>
      </c>
      <c r="D28" s="4">
        <f t="shared" si="7"/>
        <v>40944786</v>
      </c>
      <c r="E28" s="19">
        <f t="shared" si="1"/>
        <v>0.10150375939849623</v>
      </c>
      <c r="F28" s="19">
        <f t="shared" si="2"/>
        <v>0.6583951839587878</v>
      </c>
      <c r="G28" s="5">
        <f t="shared" si="0"/>
        <v>5506.21868</v>
      </c>
      <c r="H28" s="5">
        <f t="shared" si="3"/>
        <v>7247.78698</v>
      </c>
      <c r="I28" s="5">
        <f t="shared" si="4"/>
        <v>3615.558534973</v>
      </c>
      <c r="J28" s="5">
        <f t="shared" si="5"/>
        <v>9121.777214973</v>
      </c>
    </row>
    <row r="29" spans="1:10" ht="12.75">
      <c r="A29" s="3">
        <f t="shared" si="6"/>
        <v>28</v>
      </c>
      <c r="B29" s="17">
        <v>397</v>
      </c>
      <c r="C29" s="13">
        <v>475757</v>
      </c>
      <c r="D29" s="4">
        <f t="shared" si="7"/>
        <v>41420543</v>
      </c>
      <c r="E29" s="19">
        <f t="shared" si="1"/>
        <v>0.10526315789473684</v>
      </c>
      <c r="F29" s="19">
        <f t="shared" si="2"/>
        <v>0.6660453916686212</v>
      </c>
      <c r="G29" s="5">
        <f t="shared" si="0"/>
        <v>5490.23578</v>
      </c>
      <c r="H29" s="5">
        <f t="shared" si="3"/>
        <v>7226.74883</v>
      </c>
      <c r="I29" s="5">
        <f t="shared" si="4"/>
        <v>3605.0636538455</v>
      </c>
      <c r="J29" s="5">
        <f t="shared" si="5"/>
        <v>9095.2994338455</v>
      </c>
    </row>
    <row r="30" spans="1:10" ht="12.75">
      <c r="A30" s="3">
        <f t="shared" si="6"/>
        <v>29</v>
      </c>
      <c r="B30" s="17">
        <v>59</v>
      </c>
      <c r="C30" s="13">
        <v>452400</v>
      </c>
      <c r="D30" s="4">
        <f t="shared" si="7"/>
        <v>41872943</v>
      </c>
      <c r="E30" s="19">
        <f t="shared" si="1"/>
        <v>0.10902255639097744</v>
      </c>
      <c r="F30" s="19">
        <f t="shared" si="2"/>
        <v>0.673320017092795</v>
      </c>
      <c r="G30" s="5">
        <f t="shared" si="0"/>
        <v>5220.696</v>
      </c>
      <c r="H30" s="5">
        <f t="shared" si="3"/>
        <v>6871.956</v>
      </c>
      <c r="I30" s="5">
        <f t="shared" si="4"/>
        <v>3428.0752506000003</v>
      </c>
      <c r="J30" s="5">
        <f t="shared" si="5"/>
        <v>8648.7712506</v>
      </c>
    </row>
    <row r="31" spans="1:10" ht="12.75">
      <c r="A31" s="3">
        <f t="shared" si="6"/>
        <v>30</v>
      </c>
      <c r="B31" s="17">
        <v>297</v>
      </c>
      <c r="C31" s="13">
        <v>450000</v>
      </c>
      <c r="D31" s="4">
        <f t="shared" si="7"/>
        <v>42322943</v>
      </c>
      <c r="E31" s="19">
        <f t="shared" si="1"/>
        <v>0.11278195488721804</v>
      </c>
      <c r="F31" s="19">
        <f t="shared" si="2"/>
        <v>0.6805560503396523</v>
      </c>
      <c r="G31" s="5">
        <f t="shared" si="0"/>
        <v>5193</v>
      </c>
      <c r="H31" s="5">
        <f t="shared" si="3"/>
        <v>6835.5</v>
      </c>
      <c r="I31" s="5">
        <f t="shared" si="4"/>
        <v>3409.8891750000003</v>
      </c>
      <c r="J31" s="5">
        <f t="shared" si="5"/>
        <v>8602.889175</v>
      </c>
    </row>
    <row r="32" spans="1:10" ht="12.75">
      <c r="A32" s="3">
        <f t="shared" si="6"/>
        <v>31</v>
      </c>
      <c r="B32" s="17">
        <v>332</v>
      </c>
      <c r="C32" s="13">
        <v>448969</v>
      </c>
      <c r="D32" s="4">
        <f t="shared" si="7"/>
        <v>42771912</v>
      </c>
      <c r="E32" s="19">
        <f t="shared" si="1"/>
        <v>0.11654135338345864</v>
      </c>
      <c r="F32" s="19">
        <f t="shared" si="2"/>
        <v>0.6877755050303372</v>
      </c>
      <c r="G32" s="5">
        <f t="shared" si="0"/>
        <v>5181.10226</v>
      </c>
      <c r="H32" s="5">
        <f t="shared" si="3"/>
        <v>6819.83911</v>
      </c>
      <c r="I32" s="5">
        <f t="shared" si="4"/>
        <v>3402.0767400235</v>
      </c>
      <c r="J32" s="5">
        <f t="shared" si="5"/>
        <v>8583.1790000235</v>
      </c>
    </row>
    <row r="33" spans="1:10" ht="12.75">
      <c r="A33" s="3">
        <f t="shared" si="6"/>
        <v>32</v>
      </c>
      <c r="B33" s="17">
        <v>43</v>
      </c>
      <c r="C33" s="13">
        <v>441709</v>
      </c>
      <c r="D33" s="4">
        <f t="shared" si="7"/>
        <v>43213621</v>
      </c>
      <c r="E33" s="19">
        <f t="shared" si="1"/>
        <v>0.12030075187969924</v>
      </c>
      <c r="F33" s="19">
        <f t="shared" si="2"/>
        <v>0.6948782183846396</v>
      </c>
      <c r="G33" s="5">
        <f t="shared" si="0"/>
        <v>5097.32186</v>
      </c>
      <c r="H33" s="5">
        <f t="shared" si="3"/>
        <v>6709.55971</v>
      </c>
      <c r="I33" s="5">
        <f t="shared" si="4"/>
        <v>3347.0638613335004</v>
      </c>
      <c r="J33" s="5">
        <f t="shared" si="5"/>
        <v>8444.3857213335</v>
      </c>
    </row>
    <row r="34" spans="1:10" ht="12.75">
      <c r="A34" s="3">
        <f t="shared" si="6"/>
        <v>33</v>
      </c>
      <c r="B34" s="17">
        <v>583</v>
      </c>
      <c r="C34" s="13">
        <v>438438</v>
      </c>
      <c r="D34" s="4">
        <f t="shared" si="7"/>
        <v>43652059</v>
      </c>
      <c r="E34" s="19">
        <f t="shared" si="1"/>
        <v>0.12406015037593984</v>
      </c>
      <c r="F34" s="19">
        <f t="shared" si="2"/>
        <v>0.7019283338172743</v>
      </c>
      <c r="G34" s="5">
        <f t="shared" si="0"/>
        <v>5059.57452</v>
      </c>
      <c r="H34" s="5">
        <f t="shared" si="3"/>
        <v>6659.87322</v>
      </c>
      <c r="I34" s="5">
        <f t="shared" si="4"/>
        <v>3322.2777557970003</v>
      </c>
      <c r="J34" s="5">
        <f t="shared" si="5"/>
        <v>8381.852275797</v>
      </c>
    </row>
    <row r="35" spans="1:10" ht="12.75">
      <c r="A35" s="3">
        <f t="shared" si="6"/>
        <v>34</v>
      </c>
      <c r="B35" s="17">
        <v>62</v>
      </c>
      <c r="C35" s="13">
        <v>426038</v>
      </c>
      <c r="D35" s="4">
        <f t="shared" si="7"/>
        <v>44078097</v>
      </c>
      <c r="E35" s="19">
        <f t="shared" si="1"/>
        <v>0.12781954887218044</v>
      </c>
      <c r="F35" s="19">
        <f t="shared" si="2"/>
        <v>0.7087790563337732</v>
      </c>
      <c r="G35" s="5">
        <f t="shared" si="0"/>
        <v>4916.47852</v>
      </c>
      <c r="H35" s="5">
        <f t="shared" si="3"/>
        <v>6471.51722</v>
      </c>
      <c r="I35" s="5">
        <f t="shared" si="4"/>
        <v>3228.3163651970003</v>
      </c>
      <c r="J35" s="5">
        <f t="shared" si="5"/>
        <v>8144.7948851969995</v>
      </c>
    </row>
    <row r="36" spans="1:10" ht="12.75">
      <c r="A36" s="3">
        <f t="shared" si="6"/>
        <v>35</v>
      </c>
      <c r="B36" s="17">
        <v>580</v>
      </c>
      <c r="C36" s="13">
        <v>414000</v>
      </c>
      <c r="D36" s="4">
        <f t="shared" si="7"/>
        <v>44492097</v>
      </c>
      <c r="E36" s="19">
        <f t="shared" si="1"/>
        <v>0.13157894736842105</v>
      </c>
      <c r="F36" s="19">
        <f t="shared" si="2"/>
        <v>0.715436206920882</v>
      </c>
      <c r="G36" s="5">
        <f t="shared" si="0"/>
        <v>4777.56</v>
      </c>
      <c r="H36" s="5">
        <f t="shared" si="3"/>
        <v>6288.66</v>
      </c>
      <c r="I36" s="5">
        <f t="shared" si="4"/>
        <v>3137.098041</v>
      </c>
      <c r="J36" s="5">
        <f t="shared" si="5"/>
        <v>7914.658041000001</v>
      </c>
    </row>
    <row r="37" spans="1:10" ht="12.75">
      <c r="A37" s="3">
        <f t="shared" si="6"/>
        <v>36</v>
      </c>
      <c r="B37" s="17">
        <v>675</v>
      </c>
      <c r="C37" s="13">
        <v>400000</v>
      </c>
      <c r="D37" s="4">
        <f t="shared" si="7"/>
        <v>44892097</v>
      </c>
      <c r="E37" s="19">
        <f t="shared" si="1"/>
        <v>0.13533834586466165</v>
      </c>
      <c r="F37" s="19">
        <f t="shared" si="2"/>
        <v>0.721868236473644</v>
      </c>
      <c r="G37" s="5">
        <f t="shared" si="0"/>
        <v>4616</v>
      </c>
      <c r="H37" s="5">
        <f t="shared" si="3"/>
        <v>6076</v>
      </c>
      <c r="I37" s="5">
        <f t="shared" si="4"/>
        <v>3031.0126000000005</v>
      </c>
      <c r="J37" s="5">
        <f t="shared" si="5"/>
        <v>7647.0126</v>
      </c>
    </row>
    <row r="38" spans="1:10" ht="12.75">
      <c r="A38" s="3">
        <f t="shared" si="6"/>
        <v>37</v>
      </c>
      <c r="B38" s="17">
        <v>99</v>
      </c>
      <c r="C38" s="13">
        <v>400000</v>
      </c>
      <c r="D38" s="4">
        <f t="shared" si="7"/>
        <v>45292097</v>
      </c>
      <c r="E38" s="19">
        <f t="shared" si="1"/>
        <v>0.13909774436090225</v>
      </c>
      <c r="F38" s="19">
        <f t="shared" si="2"/>
        <v>0.7283002660264059</v>
      </c>
      <c r="G38" s="5">
        <f aca="true" t="shared" si="8" ref="G38:G54">+(C38*$G$55)/$C$55</f>
        <v>4616</v>
      </c>
      <c r="H38" s="5">
        <f t="shared" si="3"/>
        <v>6076</v>
      </c>
      <c r="I38" s="5">
        <f t="shared" si="4"/>
        <v>3031.0126000000005</v>
      </c>
      <c r="J38" s="5">
        <f t="shared" si="5"/>
        <v>7647.0126</v>
      </c>
    </row>
    <row r="39" spans="1:10" ht="12.75">
      <c r="A39" s="3">
        <f t="shared" si="6"/>
        <v>38</v>
      </c>
      <c r="B39" s="17">
        <v>78</v>
      </c>
      <c r="C39" s="13">
        <v>393400</v>
      </c>
      <c r="D39" s="4">
        <f t="shared" si="7"/>
        <v>45685497</v>
      </c>
      <c r="E39" s="19">
        <f t="shared" si="1"/>
        <v>0.14285714285714285</v>
      </c>
      <c r="F39" s="19">
        <f t="shared" si="2"/>
        <v>0.7346261670915473</v>
      </c>
      <c r="G39" s="5">
        <f t="shared" si="8"/>
        <v>4539.836</v>
      </c>
      <c r="H39" s="5">
        <f t="shared" si="3"/>
        <v>5975.746</v>
      </c>
      <c r="I39" s="5">
        <f t="shared" si="4"/>
        <v>2981.0008921000003</v>
      </c>
      <c r="J39" s="5">
        <f t="shared" si="5"/>
        <v>7520.8368921</v>
      </c>
    </row>
    <row r="40" spans="1:10" ht="12.75">
      <c r="A40" s="3">
        <f t="shared" si="6"/>
        <v>39</v>
      </c>
      <c r="B40" s="17">
        <v>51</v>
      </c>
      <c r="C40" s="13">
        <v>374513</v>
      </c>
      <c r="D40" s="4">
        <f t="shared" si="7"/>
        <v>46060010</v>
      </c>
      <c r="E40" s="19">
        <f t="shared" si="1"/>
        <v>0.14661654135338345</v>
      </c>
      <c r="F40" s="19">
        <f t="shared" si="2"/>
        <v>0.7406483638012812</v>
      </c>
      <c r="G40" s="5">
        <f t="shared" si="8"/>
        <v>4321.88002</v>
      </c>
      <c r="H40" s="5">
        <f t="shared" si="3"/>
        <v>5688.85247</v>
      </c>
      <c r="I40" s="5">
        <f t="shared" si="4"/>
        <v>2837.8840546595</v>
      </c>
      <c r="J40" s="5">
        <f t="shared" si="5"/>
        <v>7159.7640746595</v>
      </c>
    </row>
    <row r="41" spans="1:10" ht="12.75">
      <c r="A41" s="3">
        <f t="shared" si="6"/>
        <v>40</v>
      </c>
      <c r="B41" s="17">
        <v>63</v>
      </c>
      <c r="C41" s="13">
        <v>358881</v>
      </c>
      <c r="D41" s="4">
        <f t="shared" si="7"/>
        <v>46418891</v>
      </c>
      <c r="E41" s="19">
        <f t="shared" si="1"/>
        <v>0.15037593984962405</v>
      </c>
      <c r="F41" s="19">
        <f t="shared" si="2"/>
        <v>0.7464191967960931</v>
      </c>
      <c r="G41" s="5">
        <f t="shared" si="8"/>
        <v>4141.48674</v>
      </c>
      <c r="H41" s="5">
        <f t="shared" si="3"/>
        <v>5451.40239</v>
      </c>
      <c r="I41" s="5">
        <f t="shared" si="4"/>
        <v>2719.4320822515</v>
      </c>
      <c r="J41" s="5">
        <f t="shared" si="5"/>
        <v>6860.9188222515</v>
      </c>
    </row>
    <row r="42" spans="1:10" ht="12.75">
      <c r="A42" s="3">
        <f t="shared" si="6"/>
        <v>41</v>
      </c>
      <c r="B42" s="17">
        <v>586</v>
      </c>
      <c r="C42" s="13">
        <v>356000</v>
      </c>
      <c r="D42" s="4">
        <f t="shared" si="7"/>
        <v>46774891</v>
      </c>
      <c r="E42" s="19">
        <f t="shared" si="1"/>
        <v>0.15413533834586465</v>
      </c>
      <c r="F42" s="19">
        <f t="shared" si="2"/>
        <v>0.7521437030980513</v>
      </c>
      <c r="G42" s="5">
        <f t="shared" si="8"/>
        <v>4108.24</v>
      </c>
      <c r="H42" s="5">
        <f t="shared" si="3"/>
        <v>5407.64</v>
      </c>
      <c r="I42" s="5">
        <f t="shared" si="4"/>
        <v>2697.6012140000003</v>
      </c>
      <c r="J42" s="5">
        <f t="shared" si="5"/>
        <v>6805.841214</v>
      </c>
    </row>
    <row r="43" spans="1:10" ht="12.75">
      <c r="A43" s="3">
        <f t="shared" si="6"/>
        <v>42</v>
      </c>
      <c r="B43" s="17">
        <v>56</v>
      </c>
      <c r="C43" s="13">
        <v>344328</v>
      </c>
      <c r="D43" s="4">
        <f t="shared" si="7"/>
        <v>47119219</v>
      </c>
      <c r="E43" s="19">
        <f t="shared" si="1"/>
        <v>0.15789473684210525</v>
      </c>
      <c r="F43" s="19">
        <f t="shared" si="2"/>
        <v>0.7576805227776598</v>
      </c>
      <c r="G43" s="5">
        <f t="shared" si="8"/>
        <v>3973.54512</v>
      </c>
      <c r="H43" s="5">
        <f t="shared" si="3"/>
        <v>5230.34232</v>
      </c>
      <c r="I43" s="5">
        <f t="shared" si="4"/>
        <v>2609.156266332</v>
      </c>
      <c r="J43" s="5">
        <f t="shared" si="5"/>
        <v>6582.701386332001</v>
      </c>
    </row>
    <row r="44" spans="1:10" ht="12.75">
      <c r="A44" s="3">
        <f t="shared" si="6"/>
        <v>43</v>
      </c>
      <c r="B44" s="17">
        <v>494</v>
      </c>
      <c r="C44" s="13">
        <v>336233</v>
      </c>
      <c r="D44" s="4">
        <f t="shared" si="7"/>
        <v>47455452</v>
      </c>
      <c r="E44" s="19">
        <f t="shared" si="1"/>
        <v>0.16165413533834586</v>
      </c>
      <c r="F44" s="19">
        <f t="shared" si="2"/>
        <v>0.7630871742591944</v>
      </c>
      <c r="G44" s="5">
        <f t="shared" si="8"/>
        <v>3880.12882</v>
      </c>
      <c r="H44" s="5">
        <f t="shared" si="3"/>
        <v>5107.37927</v>
      </c>
      <c r="I44" s="5">
        <f t="shared" si="4"/>
        <v>2547.8161488395003</v>
      </c>
      <c r="J44" s="5">
        <f t="shared" si="5"/>
        <v>6427.9449688395</v>
      </c>
    </row>
    <row r="45" spans="1:10" ht="12.75">
      <c r="A45" s="3">
        <f t="shared" si="6"/>
        <v>44</v>
      </c>
      <c r="B45" s="17">
        <v>349</v>
      </c>
      <c r="C45" s="13">
        <v>331974</v>
      </c>
      <c r="D45" s="4">
        <f t="shared" si="7"/>
        <v>47787426</v>
      </c>
      <c r="E45" s="19">
        <f t="shared" si="1"/>
        <v>0.16541353383458646</v>
      </c>
      <c r="F45" s="19">
        <f t="shared" si="2"/>
        <v>0.7684253407060659</v>
      </c>
      <c r="G45" s="5">
        <f t="shared" si="8"/>
        <v>3830.97996</v>
      </c>
      <c r="H45" s="5">
        <f t="shared" si="3"/>
        <v>5042.68506</v>
      </c>
      <c r="I45" s="5">
        <f t="shared" si="4"/>
        <v>2515.5434421809996</v>
      </c>
      <c r="J45" s="5">
        <f t="shared" si="5"/>
        <v>6346.523402180999</v>
      </c>
    </row>
    <row r="46" spans="1:10" ht="12.75">
      <c r="A46" s="3">
        <f t="shared" si="6"/>
        <v>45</v>
      </c>
      <c r="B46" s="17">
        <v>525</v>
      </c>
      <c r="C46" s="13">
        <v>330255</v>
      </c>
      <c r="D46" s="4">
        <f t="shared" si="7"/>
        <v>48117681</v>
      </c>
      <c r="E46" s="19">
        <f t="shared" si="1"/>
        <v>0.16917293233082706</v>
      </c>
      <c r="F46" s="19">
        <f t="shared" si="2"/>
        <v>0.7737358655059344</v>
      </c>
      <c r="G46" s="5">
        <f t="shared" si="8"/>
        <v>3811.1427</v>
      </c>
      <c r="H46" s="5">
        <f t="shared" si="3"/>
        <v>5016.57345</v>
      </c>
      <c r="I46" s="5">
        <f t="shared" si="4"/>
        <v>2502.5176655325</v>
      </c>
      <c r="J46" s="5">
        <f t="shared" si="5"/>
        <v>6313.6603655325</v>
      </c>
    </row>
    <row r="47" spans="1:10" ht="12.75">
      <c r="A47" s="3">
        <f t="shared" si="6"/>
        <v>46</v>
      </c>
      <c r="B47" s="17">
        <v>404</v>
      </c>
      <c r="C47" s="13">
        <v>320000</v>
      </c>
      <c r="D47" s="4">
        <f t="shared" si="7"/>
        <v>48437681</v>
      </c>
      <c r="E47" s="19">
        <f t="shared" si="1"/>
        <v>0.17293233082706766</v>
      </c>
      <c r="F47" s="19">
        <f t="shared" si="2"/>
        <v>0.778881489148144</v>
      </c>
      <c r="G47" s="5">
        <f t="shared" si="8"/>
        <v>3692.8</v>
      </c>
      <c r="H47" s="5">
        <f t="shared" si="3"/>
        <v>4860.8</v>
      </c>
      <c r="I47" s="5">
        <f t="shared" si="4"/>
        <v>2424.81008</v>
      </c>
      <c r="J47" s="5">
        <f t="shared" si="5"/>
        <v>6117.61008</v>
      </c>
    </row>
    <row r="48" spans="1:10" ht="12.75">
      <c r="A48" s="3">
        <f t="shared" si="6"/>
        <v>47</v>
      </c>
      <c r="B48" s="17">
        <v>176</v>
      </c>
      <c r="C48" s="13">
        <v>318000</v>
      </c>
      <c r="D48" s="4">
        <f t="shared" si="7"/>
        <v>48755681</v>
      </c>
      <c r="E48" s="19">
        <f t="shared" si="1"/>
        <v>0.17669172932330826</v>
      </c>
      <c r="F48" s="19">
        <f t="shared" si="2"/>
        <v>0.7839949526425898</v>
      </c>
      <c r="G48" s="5">
        <f t="shared" si="8"/>
        <v>3669.72</v>
      </c>
      <c r="H48" s="5">
        <f t="shared" si="3"/>
        <v>4830.42</v>
      </c>
      <c r="I48" s="5">
        <f t="shared" si="4"/>
        <v>2409.6550170000005</v>
      </c>
      <c r="J48" s="5">
        <f t="shared" si="5"/>
        <v>6079.375017</v>
      </c>
    </row>
    <row r="49" spans="1:10" ht="12.75">
      <c r="A49" s="3">
        <f t="shared" si="6"/>
        <v>48</v>
      </c>
      <c r="B49" s="17">
        <v>735</v>
      </c>
      <c r="C49" s="13">
        <v>314288</v>
      </c>
      <c r="D49" s="4">
        <f t="shared" si="7"/>
        <v>49069969</v>
      </c>
      <c r="E49" s="19">
        <f t="shared" si="1"/>
        <v>0.18045112781954886</v>
      </c>
      <c r="F49" s="19">
        <f t="shared" si="2"/>
        <v>0.7890487269027859</v>
      </c>
      <c r="G49" s="5">
        <f t="shared" si="8"/>
        <v>3626.88352</v>
      </c>
      <c r="H49" s="5">
        <f t="shared" si="3"/>
        <v>4774.034720000001</v>
      </c>
      <c r="I49" s="5">
        <f t="shared" si="4"/>
        <v>2381.527220072</v>
      </c>
      <c r="J49" s="5">
        <f t="shared" si="5"/>
        <v>6008.410740072</v>
      </c>
    </row>
    <row r="50" spans="1:10" ht="12.75">
      <c r="A50" s="3">
        <f t="shared" si="6"/>
        <v>49</v>
      </c>
      <c r="B50" s="17">
        <v>666</v>
      </c>
      <c r="C50" s="13">
        <v>303000</v>
      </c>
      <c r="D50" s="4">
        <f t="shared" si="7"/>
        <v>49372969</v>
      </c>
      <c r="E50" s="19">
        <f t="shared" si="1"/>
        <v>0.18421052631578946</v>
      </c>
      <c r="F50" s="19">
        <f t="shared" si="2"/>
        <v>0.7939209892890031</v>
      </c>
      <c r="G50" s="5">
        <f t="shared" si="8"/>
        <v>3496.62</v>
      </c>
      <c r="H50" s="5">
        <f t="shared" si="3"/>
        <v>4602.57</v>
      </c>
      <c r="I50" s="5">
        <f t="shared" si="4"/>
        <v>2295.9920445000002</v>
      </c>
      <c r="J50" s="5">
        <f t="shared" si="5"/>
        <v>5792.6120445</v>
      </c>
    </row>
    <row r="51" spans="1:10" ht="12.75">
      <c r="A51" s="3">
        <f t="shared" si="6"/>
        <v>50</v>
      </c>
      <c r="B51" s="17">
        <v>514</v>
      </c>
      <c r="C51" s="15">
        <v>300000</v>
      </c>
      <c r="D51" s="4">
        <f t="shared" si="7"/>
        <v>49672969</v>
      </c>
      <c r="E51" s="19">
        <f t="shared" si="1"/>
        <v>0.18796992481203006</v>
      </c>
      <c r="F51" s="19">
        <f t="shared" si="2"/>
        <v>0.7987450114535747</v>
      </c>
      <c r="G51" s="5">
        <f t="shared" si="8"/>
        <v>3462</v>
      </c>
      <c r="H51" s="5">
        <f t="shared" si="3"/>
        <v>4557</v>
      </c>
      <c r="I51" s="5">
        <f t="shared" si="4"/>
        <v>2273.25945</v>
      </c>
      <c r="J51" s="5">
        <f t="shared" si="5"/>
        <v>5735.25945</v>
      </c>
    </row>
    <row r="52" spans="1:10" ht="12.75">
      <c r="A52" s="3">
        <f t="shared" si="6"/>
        <v>51</v>
      </c>
      <c r="B52" s="17">
        <v>454</v>
      </c>
      <c r="C52" s="13">
        <v>291886</v>
      </c>
      <c r="D52" s="4">
        <f t="shared" si="7"/>
        <v>49964855</v>
      </c>
      <c r="E52" s="19">
        <f t="shared" si="1"/>
        <v>0.19172932330827067</v>
      </c>
      <c r="F52" s="19">
        <f t="shared" si="2"/>
        <v>0.8034385598986683</v>
      </c>
      <c r="G52" s="5">
        <f t="shared" si="8"/>
        <v>3368.36444</v>
      </c>
      <c r="H52" s="5">
        <f t="shared" si="3"/>
        <v>4433.74834</v>
      </c>
      <c r="I52" s="5">
        <f t="shared" si="4"/>
        <v>2211.775359409</v>
      </c>
      <c r="J52" s="5">
        <f t="shared" si="5"/>
        <v>5580.139799409</v>
      </c>
    </row>
    <row r="53" spans="1:10" ht="12.75">
      <c r="A53" s="3">
        <f t="shared" si="6"/>
        <v>52</v>
      </c>
      <c r="B53" s="17">
        <v>18</v>
      </c>
      <c r="C53" s="13">
        <v>283925</v>
      </c>
      <c r="D53" s="4">
        <f t="shared" si="7"/>
        <v>50248780</v>
      </c>
      <c r="E53" s="19">
        <f t="shared" si="1"/>
        <v>0.19548872180451127</v>
      </c>
      <c r="F53" s="19">
        <f t="shared" si="2"/>
        <v>0.8080040948755882</v>
      </c>
      <c r="G53" s="5">
        <f t="shared" si="8"/>
        <v>3276.4945</v>
      </c>
      <c r="H53" s="5">
        <f t="shared" si="3"/>
        <v>4312.82075</v>
      </c>
      <c r="I53" s="5">
        <f t="shared" si="4"/>
        <v>2151.4506311375</v>
      </c>
      <c r="J53" s="5">
        <f t="shared" si="5"/>
        <v>5427.9451311375</v>
      </c>
    </row>
    <row r="54" spans="1:10" ht="12.75">
      <c r="A54" s="3">
        <f t="shared" si="6"/>
        <v>53</v>
      </c>
      <c r="B54" s="17">
        <v>330</v>
      </c>
      <c r="C54" s="13">
        <v>280000</v>
      </c>
      <c r="D54" s="4">
        <f t="shared" si="7"/>
        <v>50528780</v>
      </c>
      <c r="E54" s="19">
        <f t="shared" si="1"/>
        <v>0.19924812030075187</v>
      </c>
      <c r="F54" s="19">
        <f t="shared" si="2"/>
        <v>0.8125065155625216</v>
      </c>
      <c r="G54" s="5">
        <f t="shared" si="8"/>
        <v>3231.2</v>
      </c>
      <c r="H54" s="5">
        <f t="shared" si="3"/>
        <v>4253.2</v>
      </c>
      <c r="I54" s="5">
        <f t="shared" si="4"/>
        <v>2121.7088200000003</v>
      </c>
      <c r="J54" s="5">
        <f t="shared" si="5"/>
        <v>5352.908820000001</v>
      </c>
    </row>
    <row r="55" spans="1:10" ht="12.75">
      <c r="A55" s="3">
        <f t="shared" si="6"/>
        <v>54</v>
      </c>
      <c r="B55" s="17">
        <v>33</v>
      </c>
      <c r="C55" s="13">
        <v>250000</v>
      </c>
      <c r="D55" s="4">
        <f t="shared" si="7"/>
        <v>50778780</v>
      </c>
      <c r="E55" s="19">
        <f t="shared" si="1"/>
        <v>0.20300751879699247</v>
      </c>
      <c r="F55" s="19">
        <f t="shared" si="2"/>
        <v>0.8165265340329978</v>
      </c>
      <c r="G55" s="5">
        <v>2885</v>
      </c>
      <c r="H55" s="5">
        <f t="shared" si="3"/>
        <v>3797.5</v>
      </c>
      <c r="I55" s="5">
        <f t="shared" si="4"/>
        <v>1894.382875</v>
      </c>
      <c r="J55" s="5">
        <f t="shared" si="5"/>
        <v>4779.382875</v>
      </c>
    </row>
    <row r="56" spans="1:10" ht="12.75">
      <c r="A56" s="3">
        <f t="shared" si="6"/>
        <v>55</v>
      </c>
      <c r="B56" s="17">
        <v>641</v>
      </c>
      <c r="C56" s="13">
        <v>246217</v>
      </c>
      <c r="D56" s="4">
        <f t="shared" si="7"/>
        <v>51024997</v>
      </c>
      <c r="E56" s="19">
        <f t="shared" si="1"/>
        <v>0.20676691729323307</v>
      </c>
      <c r="F56" s="19">
        <f t="shared" si="2"/>
        <v>0.8204857215839788</v>
      </c>
      <c r="G56" s="5">
        <f>+(C56*$G$55)/$C$55</f>
        <v>2841.34418</v>
      </c>
      <c r="H56" s="5">
        <f t="shared" si="3"/>
        <v>3740.03623</v>
      </c>
      <c r="I56" s="5">
        <f t="shared" si="4"/>
        <v>1865.7170733355001</v>
      </c>
      <c r="J56" s="5">
        <f t="shared" si="5"/>
        <v>4707.0612533355</v>
      </c>
    </row>
    <row r="57" spans="1:10" ht="12.75">
      <c r="A57" s="3">
        <f t="shared" si="6"/>
        <v>56</v>
      </c>
      <c r="B57" s="17">
        <v>90</v>
      </c>
      <c r="C57" s="13">
        <v>245600</v>
      </c>
      <c r="D57" s="4">
        <f t="shared" si="7"/>
        <v>51270597</v>
      </c>
      <c r="E57" s="19">
        <f t="shared" si="1"/>
        <v>0.21052631578947367</v>
      </c>
      <c r="F57" s="19">
        <f t="shared" si="2"/>
        <v>0.8244349877293747</v>
      </c>
      <c r="G57" s="5">
        <f aca="true" t="shared" si="9" ref="G57:G78">+(C57*$G$55)/$C$55</f>
        <v>2834.224</v>
      </c>
      <c r="H57" s="5">
        <f t="shared" si="3"/>
        <v>3730.664</v>
      </c>
      <c r="I57" s="5">
        <f t="shared" si="4"/>
        <v>1861.0417364000002</v>
      </c>
      <c r="J57" s="5">
        <f t="shared" si="5"/>
        <v>4695.265736400001</v>
      </c>
    </row>
    <row r="58" spans="1:10" ht="12.75">
      <c r="A58" s="3">
        <f t="shared" si="6"/>
        <v>57</v>
      </c>
      <c r="B58" s="17">
        <v>358</v>
      </c>
      <c r="C58" s="13">
        <v>240966</v>
      </c>
      <c r="D58" s="4">
        <f t="shared" si="7"/>
        <v>51511563</v>
      </c>
      <c r="E58" s="19">
        <f t="shared" si="1"/>
        <v>0.21428571428571427</v>
      </c>
      <c r="F58" s="19">
        <f t="shared" si="2"/>
        <v>0.8283097388124018</v>
      </c>
      <c r="G58" s="5">
        <f t="shared" si="9"/>
        <v>2780.74764</v>
      </c>
      <c r="H58" s="5">
        <f t="shared" si="3"/>
        <v>3660.27354</v>
      </c>
      <c r="I58" s="5">
        <f t="shared" si="4"/>
        <v>1825.9274554290002</v>
      </c>
      <c r="J58" s="5">
        <f t="shared" si="5"/>
        <v>4606.675095429</v>
      </c>
    </row>
    <row r="59" spans="1:10" ht="12.75">
      <c r="A59" s="3">
        <f t="shared" si="6"/>
        <v>58</v>
      </c>
      <c r="B59" s="17">
        <v>186</v>
      </c>
      <c r="C59" s="13">
        <v>240000</v>
      </c>
      <c r="D59" s="4">
        <f t="shared" si="7"/>
        <v>51751563</v>
      </c>
      <c r="E59" s="19">
        <f t="shared" si="1"/>
        <v>0.21804511278195488</v>
      </c>
      <c r="F59" s="19">
        <f t="shared" si="2"/>
        <v>0.832168956544059</v>
      </c>
      <c r="G59" s="5">
        <f t="shared" si="9"/>
        <v>2769.6</v>
      </c>
      <c r="H59" s="5">
        <f t="shared" si="3"/>
        <v>3645.6</v>
      </c>
      <c r="I59" s="5">
        <f t="shared" si="4"/>
        <v>1818.60756</v>
      </c>
      <c r="J59" s="5">
        <f t="shared" si="5"/>
        <v>4588.20756</v>
      </c>
    </row>
    <row r="60" spans="1:10" ht="12.75">
      <c r="A60" s="3">
        <f t="shared" si="6"/>
        <v>59</v>
      </c>
      <c r="B60" s="17">
        <v>317</v>
      </c>
      <c r="C60" s="13">
        <v>236109</v>
      </c>
      <c r="D60" s="4">
        <f t="shared" si="7"/>
        <v>51987672</v>
      </c>
      <c r="E60" s="19">
        <f t="shared" si="1"/>
        <v>0.22180451127819548</v>
      </c>
      <c r="F60" s="19">
        <f t="shared" si="2"/>
        <v>0.8359656067082417</v>
      </c>
      <c r="G60" s="5">
        <f t="shared" si="9"/>
        <v>2724.69786</v>
      </c>
      <c r="H60" s="5">
        <f t="shared" si="3"/>
        <v>3586.49571</v>
      </c>
      <c r="I60" s="5">
        <f t="shared" si="4"/>
        <v>1789.1233849335001</v>
      </c>
      <c r="J60" s="5">
        <f t="shared" si="5"/>
        <v>4513.821244933501</v>
      </c>
    </row>
    <row r="61" spans="1:10" ht="12.75">
      <c r="A61" s="3">
        <f t="shared" si="6"/>
        <v>60</v>
      </c>
      <c r="B61" s="17">
        <v>19</v>
      </c>
      <c r="C61" s="13">
        <v>233000</v>
      </c>
      <c r="D61" s="4">
        <f t="shared" si="7"/>
        <v>52220672</v>
      </c>
      <c r="E61" s="19">
        <f t="shared" si="1"/>
        <v>0.22556390977443608</v>
      </c>
      <c r="F61" s="19">
        <f t="shared" si="2"/>
        <v>0.8397122639227256</v>
      </c>
      <c r="G61" s="5">
        <f t="shared" si="9"/>
        <v>2688.82</v>
      </c>
      <c r="H61" s="5">
        <f t="shared" si="3"/>
        <v>3539.27</v>
      </c>
      <c r="I61" s="5">
        <f t="shared" si="4"/>
        <v>1765.5648395</v>
      </c>
      <c r="J61" s="5">
        <f t="shared" si="5"/>
        <v>4454.3848395</v>
      </c>
    </row>
    <row r="62" spans="1:10" ht="12.75">
      <c r="A62" s="3">
        <f t="shared" si="6"/>
        <v>61</v>
      </c>
      <c r="B62" s="17">
        <v>106</v>
      </c>
      <c r="C62" s="13">
        <v>229300</v>
      </c>
      <c r="D62" s="4">
        <f t="shared" si="7"/>
        <v>52449972</v>
      </c>
      <c r="E62" s="19">
        <f t="shared" si="1"/>
        <v>0.22932330827067668</v>
      </c>
      <c r="F62" s="19">
        <f t="shared" si="2"/>
        <v>0.8433994248638463</v>
      </c>
      <c r="G62" s="5">
        <f t="shared" si="9"/>
        <v>2646.122</v>
      </c>
      <c r="H62" s="5">
        <f t="shared" si="3"/>
        <v>3483.067</v>
      </c>
      <c r="I62" s="5">
        <f t="shared" si="4"/>
        <v>1737.52797295</v>
      </c>
      <c r="J62" s="5">
        <f t="shared" si="5"/>
        <v>4383.64997295</v>
      </c>
    </row>
    <row r="63" spans="1:10" ht="12.75">
      <c r="A63" s="3">
        <f t="shared" si="6"/>
        <v>62</v>
      </c>
      <c r="B63" s="17">
        <v>102</v>
      </c>
      <c r="C63" s="13">
        <v>221982</v>
      </c>
      <c r="D63" s="4">
        <f t="shared" si="7"/>
        <v>52671954</v>
      </c>
      <c r="E63" s="19">
        <f t="shared" si="1"/>
        <v>0.23308270676691728</v>
      </c>
      <c r="F63" s="19">
        <f t="shared" si="2"/>
        <v>0.8469689118242993</v>
      </c>
      <c r="G63" s="5">
        <f t="shared" si="9"/>
        <v>2561.67228</v>
      </c>
      <c r="H63" s="5">
        <f t="shared" si="3"/>
        <v>3371.9065800000003</v>
      </c>
      <c r="I63" s="5">
        <f t="shared" si="4"/>
        <v>1682.0755974330002</v>
      </c>
      <c r="J63" s="5">
        <f t="shared" si="5"/>
        <v>4243.747877433</v>
      </c>
    </row>
    <row r="64" spans="1:10" ht="12.75">
      <c r="A64" s="3">
        <f t="shared" si="6"/>
        <v>63</v>
      </c>
      <c r="B64" s="17">
        <v>374</v>
      </c>
      <c r="C64" s="13">
        <v>216410</v>
      </c>
      <c r="D64" s="4">
        <f t="shared" si="7"/>
        <v>52888364</v>
      </c>
      <c r="E64" s="19">
        <f t="shared" si="1"/>
        <v>0.23684210526315788</v>
      </c>
      <c r="F64" s="19">
        <f t="shared" si="2"/>
        <v>0.8504488006130825</v>
      </c>
      <c r="G64" s="5">
        <f t="shared" si="9"/>
        <v>2497.3714</v>
      </c>
      <c r="H64" s="5">
        <f t="shared" si="3"/>
        <v>3287.2679000000003</v>
      </c>
      <c r="I64" s="5">
        <f t="shared" si="4"/>
        <v>1639.8535919150002</v>
      </c>
      <c r="J64" s="5">
        <f t="shared" si="5"/>
        <v>4137.224991915</v>
      </c>
    </row>
    <row r="65" spans="1:10" ht="12.75">
      <c r="A65" s="3">
        <f t="shared" si="6"/>
        <v>64</v>
      </c>
      <c r="B65" s="17">
        <v>423</v>
      </c>
      <c r="C65" s="13">
        <v>210000</v>
      </c>
      <c r="D65" s="4">
        <f t="shared" si="7"/>
        <v>53098364</v>
      </c>
      <c r="E65" s="19">
        <f t="shared" si="1"/>
        <v>0.24060150375939848</v>
      </c>
      <c r="F65" s="19">
        <f t="shared" si="2"/>
        <v>0.8538256161282824</v>
      </c>
      <c r="G65" s="5">
        <f t="shared" si="9"/>
        <v>2423.4</v>
      </c>
      <c r="H65" s="5">
        <f t="shared" si="3"/>
        <v>3189.9</v>
      </c>
      <c r="I65" s="5">
        <f t="shared" si="4"/>
        <v>1591.281615</v>
      </c>
      <c r="J65" s="5">
        <f t="shared" si="5"/>
        <v>4014.6816150000004</v>
      </c>
    </row>
    <row r="66" spans="1:10" ht="12.75">
      <c r="A66" s="3">
        <f t="shared" si="6"/>
        <v>65</v>
      </c>
      <c r="B66" s="17">
        <v>342</v>
      </c>
      <c r="C66" s="13">
        <v>206000</v>
      </c>
      <c r="D66" s="4">
        <f t="shared" si="7"/>
        <v>53304364</v>
      </c>
      <c r="E66" s="19">
        <f t="shared" si="1"/>
        <v>0.24436090225563908</v>
      </c>
      <c r="F66" s="19">
        <f t="shared" si="2"/>
        <v>0.8571381113479549</v>
      </c>
      <c r="G66" s="5">
        <f t="shared" si="9"/>
        <v>2377.24</v>
      </c>
      <c r="H66" s="5">
        <f t="shared" si="3"/>
        <v>3129.14</v>
      </c>
      <c r="I66" s="5">
        <f t="shared" si="4"/>
        <v>1560.971489</v>
      </c>
      <c r="J66" s="5">
        <f t="shared" si="5"/>
        <v>3938.211489</v>
      </c>
    </row>
    <row r="67" spans="1:10" ht="12.75">
      <c r="A67" s="3">
        <f t="shared" si="6"/>
        <v>66</v>
      </c>
      <c r="B67" s="17">
        <v>7</v>
      </c>
      <c r="C67" s="13">
        <v>205000</v>
      </c>
      <c r="D67" s="4">
        <f t="shared" si="7"/>
        <v>53509364</v>
      </c>
      <c r="E67" s="19">
        <f aca="true" t="shared" si="10" ref="E67:E130">A67/$A$267</f>
        <v>0.24812030075187969</v>
      </c>
      <c r="F67" s="19">
        <f aca="true" t="shared" si="11" ref="F67:F130">D67/$D$267</f>
        <v>0.8604345264937454</v>
      </c>
      <c r="G67" s="5">
        <f t="shared" si="9"/>
        <v>2365.7</v>
      </c>
      <c r="H67" s="5">
        <f aca="true" t="shared" si="12" ref="H67:H130">SUM(0.01519*C67)</f>
        <v>3113.9500000000003</v>
      </c>
      <c r="I67" s="5">
        <f aca="true" t="shared" si="13" ref="I67:I130">SUM((H67*1100)/2000)*0.907</f>
        <v>1553.3939575000002</v>
      </c>
      <c r="J67" s="5">
        <f aca="true" t="shared" si="14" ref="J67:J130">+G67+I67</f>
        <v>3919.0939575</v>
      </c>
    </row>
    <row r="68" spans="1:10" ht="12.75">
      <c r="A68" s="3">
        <f aca="true" t="shared" si="15" ref="A68:A131">A67+1</f>
        <v>67</v>
      </c>
      <c r="B68" s="17">
        <v>400</v>
      </c>
      <c r="C68" s="13">
        <v>200000</v>
      </c>
      <c r="D68" s="4">
        <f aca="true" t="shared" si="16" ref="D68:D131">D67+C68</f>
        <v>53709364</v>
      </c>
      <c r="E68" s="19">
        <f t="shared" si="10"/>
        <v>0.2518796992481203</v>
      </c>
      <c r="F68" s="19">
        <f t="shared" si="11"/>
        <v>0.8636505412701264</v>
      </c>
      <c r="G68" s="5">
        <f t="shared" si="9"/>
        <v>2308</v>
      </c>
      <c r="H68" s="5">
        <f t="shared" si="12"/>
        <v>3038</v>
      </c>
      <c r="I68" s="5">
        <f t="shared" si="13"/>
        <v>1515.5063000000002</v>
      </c>
      <c r="J68" s="5">
        <f t="shared" si="14"/>
        <v>3823.5063</v>
      </c>
    </row>
    <row r="69" spans="1:10" ht="12.75">
      <c r="A69" s="3">
        <f t="shared" si="15"/>
        <v>68</v>
      </c>
      <c r="B69" s="17">
        <v>17</v>
      </c>
      <c r="C69" s="13">
        <v>200000</v>
      </c>
      <c r="D69" s="4">
        <f t="shared" si="16"/>
        <v>53909364</v>
      </c>
      <c r="E69" s="19">
        <f t="shared" si="10"/>
        <v>0.2556390977443609</v>
      </c>
      <c r="F69" s="19">
        <f t="shared" si="11"/>
        <v>0.8668665560465074</v>
      </c>
      <c r="G69" s="5">
        <f t="shared" si="9"/>
        <v>2308</v>
      </c>
      <c r="H69" s="5">
        <f t="shared" si="12"/>
        <v>3038</v>
      </c>
      <c r="I69" s="5">
        <f t="shared" si="13"/>
        <v>1515.5063000000002</v>
      </c>
      <c r="J69" s="5">
        <f t="shared" si="14"/>
        <v>3823.5063</v>
      </c>
    </row>
    <row r="70" spans="1:10" ht="12.75">
      <c r="A70" s="3">
        <f t="shared" si="15"/>
        <v>69</v>
      </c>
      <c r="B70" s="17">
        <v>81</v>
      </c>
      <c r="C70" s="13">
        <v>193637</v>
      </c>
      <c r="D70" s="4">
        <f t="shared" si="16"/>
        <v>54103001</v>
      </c>
      <c r="E70" s="19">
        <f t="shared" si="10"/>
        <v>0.2593984962406015</v>
      </c>
      <c r="F70" s="19">
        <f t="shared" si="11"/>
        <v>0.8699802533127778</v>
      </c>
      <c r="G70" s="5">
        <f t="shared" si="9"/>
        <v>2234.57098</v>
      </c>
      <c r="H70" s="5">
        <f t="shared" si="12"/>
        <v>2941.34603</v>
      </c>
      <c r="I70" s="5">
        <f t="shared" si="13"/>
        <v>1467.2904670655003</v>
      </c>
      <c r="J70" s="5">
        <f t="shared" si="14"/>
        <v>3701.8614470655</v>
      </c>
    </row>
    <row r="71" spans="1:10" ht="12.75">
      <c r="A71" s="3">
        <f t="shared" si="15"/>
        <v>70</v>
      </c>
      <c r="B71" s="17">
        <v>94</v>
      </c>
      <c r="C71" s="13">
        <v>190803</v>
      </c>
      <c r="D71" s="4">
        <f t="shared" si="16"/>
        <v>54293804</v>
      </c>
      <c r="E71" s="19">
        <f t="shared" si="10"/>
        <v>0.2631578947368421</v>
      </c>
      <c r="F71" s="19">
        <f t="shared" si="11"/>
        <v>0.873048379649667</v>
      </c>
      <c r="G71" s="5">
        <f t="shared" si="9"/>
        <v>2201.86662</v>
      </c>
      <c r="H71" s="5">
        <f t="shared" si="12"/>
        <v>2898.29757</v>
      </c>
      <c r="I71" s="5">
        <f t="shared" si="13"/>
        <v>1445.8157427945</v>
      </c>
      <c r="J71" s="5">
        <f t="shared" si="14"/>
        <v>3647.6823627944996</v>
      </c>
    </row>
    <row r="72" spans="1:10" ht="12.75">
      <c r="A72" s="3">
        <f t="shared" si="15"/>
        <v>71</v>
      </c>
      <c r="B72" s="17">
        <v>635</v>
      </c>
      <c r="C72" s="13">
        <v>190000</v>
      </c>
      <c r="D72" s="4">
        <f t="shared" si="16"/>
        <v>54483804</v>
      </c>
      <c r="E72" s="19">
        <f t="shared" si="10"/>
        <v>0.2669172932330827</v>
      </c>
      <c r="F72" s="19">
        <f t="shared" si="11"/>
        <v>0.8761035936872289</v>
      </c>
      <c r="G72" s="5">
        <f t="shared" si="9"/>
        <v>2192.6</v>
      </c>
      <c r="H72" s="5">
        <f t="shared" si="12"/>
        <v>2886.1</v>
      </c>
      <c r="I72" s="5">
        <f t="shared" si="13"/>
        <v>1439.7309850000001</v>
      </c>
      <c r="J72" s="5">
        <f t="shared" si="14"/>
        <v>3632.330985</v>
      </c>
    </row>
    <row r="73" spans="1:10" ht="12.75">
      <c r="A73" s="3">
        <f t="shared" si="15"/>
        <v>72</v>
      </c>
      <c r="B73" s="17">
        <v>633</v>
      </c>
      <c r="C73" s="13">
        <v>180000</v>
      </c>
      <c r="D73" s="4">
        <f t="shared" si="16"/>
        <v>54663804</v>
      </c>
      <c r="E73" s="19">
        <f t="shared" si="10"/>
        <v>0.2706766917293233</v>
      </c>
      <c r="F73" s="19">
        <f t="shared" si="11"/>
        <v>0.8789980069859717</v>
      </c>
      <c r="G73" s="5">
        <f t="shared" si="9"/>
        <v>2077.2</v>
      </c>
      <c r="H73" s="5">
        <f t="shared" si="12"/>
        <v>2734.2000000000003</v>
      </c>
      <c r="I73" s="5">
        <f t="shared" si="13"/>
        <v>1363.9556700000003</v>
      </c>
      <c r="J73" s="5">
        <f t="shared" si="14"/>
        <v>3441.15567</v>
      </c>
    </row>
    <row r="74" spans="1:10" ht="12.75">
      <c r="A74" s="3">
        <f t="shared" si="15"/>
        <v>73</v>
      </c>
      <c r="B74" s="17">
        <v>69</v>
      </c>
      <c r="C74" s="13">
        <v>173157</v>
      </c>
      <c r="D74" s="4">
        <f t="shared" si="16"/>
        <v>54836961</v>
      </c>
      <c r="E74" s="19">
        <f t="shared" si="10"/>
        <v>0.2744360902255639</v>
      </c>
      <c r="F74" s="19">
        <f t="shared" si="11"/>
        <v>0.8817823843391408</v>
      </c>
      <c r="G74" s="5">
        <f t="shared" si="9"/>
        <v>1998.23178</v>
      </c>
      <c r="H74" s="5">
        <f t="shared" si="12"/>
        <v>2630.25483</v>
      </c>
      <c r="I74" s="5">
        <f t="shared" si="13"/>
        <v>1312.1026219455</v>
      </c>
      <c r="J74" s="5">
        <f t="shared" si="14"/>
        <v>3310.3344019455</v>
      </c>
    </row>
    <row r="75" spans="1:10" ht="12.75">
      <c r="A75" s="3">
        <f t="shared" si="15"/>
        <v>74</v>
      </c>
      <c r="B75" s="17">
        <v>164</v>
      </c>
      <c r="C75" s="13">
        <v>171000</v>
      </c>
      <c r="D75" s="4">
        <f t="shared" si="16"/>
        <v>55007961</v>
      </c>
      <c r="E75" s="19">
        <f t="shared" si="10"/>
        <v>0.2781954887218045</v>
      </c>
      <c r="F75" s="19">
        <f t="shared" si="11"/>
        <v>0.8845320769729466</v>
      </c>
      <c r="G75" s="5">
        <f t="shared" si="9"/>
        <v>1973.34</v>
      </c>
      <c r="H75" s="5">
        <f t="shared" si="12"/>
        <v>2597.4900000000002</v>
      </c>
      <c r="I75" s="5">
        <f t="shared" si="13"/>
        <v>1295.7578865000003</v>
      </c>
      <c r="J75" s="5">
        <f t="shared" si="14"/>
        <v>3269.0978865</v>
      </c>
    </row>
    <row r="76" spans="1:10" ht="12.75">
      <c r="A76" s="3">
        <f t="shared" si="15"/>
        <v>75</v>
      </c>
      <c r="B76" s="17">
        <v>507</v>
      </c>
      <c r="C76" s="13">
        <v>168000</v>
      </c>
      <c r="D76" s="4">
        <f t="shared" si="16"/>
        <v>55175961</v>
      </c>
      <c r="E76" s="19">
        <f t="shared" si="10"/>
        <v>0.2819548872180451</v>
      </c>
      <c r="F76" s="19">
        <f t="shared" si="11"/>
        <v>0.8872335293851066</v>
      </c>
      <c r="G76" s="5">
        <f t="shared" si="9"/>
        <v>1938.72</v>
      </c>
      <c r="H76" s="5">
        <f t="shared" si="12"/>
        <v>2551.92</v>
      </c>
      <c r="I76" s="5">
        <f t="shared" si="13"/>
        <v>1273.025292</v>
      </c>
      <c r="J76" s="5">
        <f t="shared" si="14"/>
        <v>3211.745292</v>
      </c>
    </row>
    <row r="77" spans="1:10" ht="12.75">
      <c r="A77" s="3">
        <f t="shared" si="15"/>
        <v>76</v>
      </c>
      <c r="B77" s="17">
        <v>192</v>
      </c>
      <c r="C77" s="13">
        <v>166016</v>
      </c>
      <c r="D77" s="4">
        <f t="shared" si="16"/>
        <v>55341977</v>
      </c>
      <c r="E77" s="19">
        <f t="shared" si="10"/>
        <v>0.2857142857142857</v>
      </c>
      <c r="F77" s="19">
        <f t="shared" si="11"/>
        <v>0.8899030789306849</v>
      </c>
      <c r="G77" s="5">
        <f t="shared" si="9"/>
        <v>1915.82464</v>
      </c>
      <c r="H77" s="5">
        <f t="shared" si="12"/>
        <v>2521.7830400000003</v>
      </c>
      <c r="I77" s="5">
        <f t="shared" si="13"/>
        <v>1257.9914695040002</v>
      </c>
      <c r="J77" s="5">
        <f t="shared" si="14"/>
        <v>3173.8161095040005</v>
      </c>
    </row>
    <row r="78" spans="1:10" ht="12.75">
      <c r="A78" s="3">
        <f t="shared" si="15"/>
        <v>77</v>
      </c>
      <c r="B78" s="17">
        <v>444</v>
      </c>
      <c r="C78" s="13">
        <v>162620</v>
      </c>
      <c r="D78" s="4">
        <f t="shared" si="16"/>
        <v>55504597</v>
      </c>
      <c r="E78" s="19">
        <f t="shared" si="10"/>
        <v>0.2894736842105263</v>
      </c>
      <c r="F78" s="19">
        <f t="shared" si="11"/>
        <v>0.8925180205453603</v>
      </c>
      <c r="G78" s="5">
        <f t="shared" si="9"/>
        <v>1876.6348</v>
      </c>
      <c r="H78" s="5">
        <f t="shared" si="12"/>
        <v>2470.1978</v>
      </c>
      <c r="I78" s="5">
        <f t="shared" si="13"/>
        <v>1232.2581725300001</v>
      </c>
      <c r="J78" s="5">
        <f t="shared" si="14"/>
        <v>3108.8929725300004</v>
      </c>
    </row>
    <row r="79" spans="1:10" ht="12.75">
      <c r="A79" s="22">
        <f t="shared" si="15"/>
        <v>78</v>
      </c>
      <c r="B79" s="23">
        <v>455</v>
      </c>
      <c r="C79" s="24">
        <v>158930</v>
      </c>
      <c r="D79" s="25">
        <f t="shared" si="16"/>
        <v>55663527</v>
      </c>
      <c r="E79" s="26">
        <f t="shared" si="10"/>
        <v>0.2932330827067669</v>
      </c>
      <c r="F79" s="26">
        <f t="shared" si="11"/>
        <v>0.8950736266874114</v>
      </c>
      <c r="G79" s="27">
        <v>1837</v>
      </c>
      <c r="H79" s="28">
        <f t="shared" si="12"/>
        <v>2414.1467000000002</v>
      </c>
      <c r="I79" s="27">
        <f t="shared" si="13"/>
        <v>1204.297081295</v>
      </c>
      <c r="J79" s="27">
        <f t="shared" si="14"/>
        <v>3041.2970812949998</v>
      </c>
    </row>
    <row r="80" spans="1:10" ht="12.75">
      <c r="A80" s="29">
        <f t="shared" si="15"/>
        <v>79</v>
      </c>
      <c r="B80" s="30">
        <v>138</v>
      </c>
      <c r="C80" s="31">
        <v>139600</v>
      </c>
      <c r="D80" s="32">
        <f t="shared" si="16"/>
        <v>55803127</v>
      </c>
      <c r="E80" s="33">
        <f t="shared" si="10"/>
        <v>0.29699248120300753</v>
      </c>
      <c r="F80" s="33">
        <f t="shared" si="11"/>
        <v>0.8973184050013254</v>
      </c>
      <c r="G80" s="28">
        <f>+(C80*$G$79)/$C$79</f>
        <v>1613.5732712514944</v>
      </c>
      <c r="H80" s="28">
        <f t="shared" si="12"/>
        <v>2120.524</v>
      </c>
      <c r="I80" s="28">
        <f t="shared" si="13"/>
        <v>1057.8233974</v>
      </c>
      <c r="J80" s="28">
        <f t="shared" si="14"/>
        <v>2671.396668651494</v>
      </c>
    </row>
    <row r="81" spans="1:10" ht="12.75">
      <c r="A81" s="29">
        <f t="shared" si="15"/>
        <v>80</v>
      </c>
      <c r="B81" s="30">
        <v>241</v>
      </c>
      <c r="C81" s="31">
        <v>134563</v>
      </c>
      <c r="D81" s="32">
        <f t="shared" si="16"/>
        <v>55937690</v>
      </c>
      <c r="E81" s="33">
        <f t="shared" si="10"/>
        <v>0.3007518796992481</v>
      </c>
      <c r="F81" s="33">
        <f t="shared" si="11"/>
        <v>0.8994821879830962</v>
      </c>
      <c r="G81" s="28">
        <f>+(C81*$G$79)/$C$79</f>
        <v>1555.3528660416537</v>
      </c>
      <c r="H81" s="28">
        <f t="shared" si="12"/>
        <v>2044.01197</v>
      </c>
      <c r="I81" s="28">
        <f t="shared" si="13"/>
        <v>1019.6553712344999</v>
      </c>
      <c r="J81" s="28">
        <f t="shared" si="14"/>
        <v>2575.0082372761535</v>
      </c>
    </row>
    <row r="82" spans="1:10" ht="12.75">
      <c r="A82" s="29">
        <f t="shared" si="15"/>
        <v>81</v>
      </c>
      <c r="B82" s="30">
        <v>77</v>
      </c>
      <c r="C82" s="31">
        <v>130000</v>
      </c>
      <c r="D82" s="32">
        <f t="shared" si="16"/>
        <v>56067690</v>
      </c>
      <c r="E82" s="33">
        <f t="shared" si="10"/>
        <v>0.30451127819548873</v>
      </c>
      <c r="F82" s="33">
        <f t="shared" si="11"/>
        <v>0.9015725975877438</v>
      </c>
      <c r="G82" s="28">
        <f>+(C82*$G$79)/$C$79</f>
        <v>1502.6112124834833</v>
      </c>
      <c r="H82" s="28">
        <f t="shared" si="12"/>
        <v>1974.7</v>
      </c>
      <c r="I82" s="28">
        <f t="shared" si="13"/>
        <v>985.079095</v>
      </c>
      <c r="J82" s="28">
        <f t="shared" si="14"/>
        <v>2487.6903074834836</v>
      </c>
    </row>
    <row r="83" spans="1:10" ht="12.75">
      <c r="A83" s="22">
        <f t="shared" si="15"/>
        <v>82</v>
      </c>
      <c r="B83" s="23">
        <v>419</v>
      </c>
      <c r="C83" s="24">
        <v>126705</v>
      </c>
      <c r="D83" s="25">
        <f t="shared" si="16"/>
        <v>56194395</v>
      </c>
      <c r="E83" s="26">
        <f t="shared" si="10"/>
        <v>0.3082706766917293</v>
      </c>
      <c r="F83" s="26">
        <f t="shared" si="11"/>
        <v>0.9036100233489506</v>
      </c>
      <c r="G83" s="27">
        <v>1467</v>
      </c>
      <c r="H83" s="28">
        <f t="shared" si="12"/>
        <v>1924.64895</v>
      </c>
      <c r="I83" s="27">
        <f t="shared" si="13"/>
        <v>960.1111287075001</v>
      </c>
      <c r="J83" s="27">
        <f t="shared" si="14"/>
        <v>2427.1111287075</v>
      </c>
    </row>
    <row r="84" spans="1:10" ht="12.75">
      <c r="A84" s="3">
        <f t="shared" si="15"/>
        <v>83</v>
      </c>
      <c r="B84" s="17">
        <v>760</v>
      </c>
      <c r="C84" s="13">
        <v>116756</v>
      </c>
      <c r="D84" s="4">
        <f t="shared" si="16"/>
        <v>56311151</v>
      </c>
      <c r="E84" s="19">
        <f t="shared" si="10"/>
        <v>0.31203007518796994</v>
      </c>
      <c r="F84" s="19">
        <f t="shared" si="11"/>
        <v>0.9054874684551063</v>
      </c>
      <c r="G84" s="5">
        <f>+(C84*$G$79)/$C$79</f>
        <v>1349.5298055747814</v>
      </c>
      <c r="H84" s="5">
        <f t="shared" si="12"/>
        <v>1773.5236400000001</v>
      </c>
      <c r="I84" s="5">
        <f t="shared" si="13"/>
        <v>884.7222678140001</v>
      </c>
      <c r="J84" s="5">
        <f t="shared" si="14"/>
        <v>2234.2520733887814</v>
      </c>
    </row>
    <row r="85" spans="1:10" ht="12.75">
      <c r="A85" s="3">
        <f t="shared" si="15"/>
        <v>84</v>
      </c>
      <c r="B85" s="17">
        <v>267</v>
      </c>
      <c r="C85" s="13">
        <v>115632</v>
      </c>
      <c r="D85" s="4">
        <f t="shared" si="16"/>
        <v>56426783</v>
      </c>
      <c r="E85" s="19">
        <f t="shared" si="10"/>
        <v>0.3157894736842105</v>
      </c>
      <c r="F85" s="19">
        <f t="shared" si="11"/>
        <v>0.9073468395582187</v>
      </c>
      <c r="G85" s="5">
        <f>+(C85*$G$79)/$C$79</f>
        <v>1336.5379978606934</v>
      </c>
      <c r="H85" s="5">
        <f t="shared" si="12"/>
        <v>1756.45008</v>
      </c>
      <c r="I85" s="5">
        <f t="shared" si="13"/>
        <v>876.2051224080001</v>
      </c>
      <c r="J85" s="5">
        <f t="shared" si="14"/>
        <v>2212.7431202686935</v>
      </c>
    </row>
    <row r="86" spans="1:10" ht="12.75">
      <c r="A86" s="3">
        <f t="shared" si="15"/>
        <v>85</v>
      </c>
      <c r="B86" s="17">
        <v>296</v>
      </c>
      <c r="C86" s="13">
        <v>114765</v>
      </c>
      <c r="D86" s="4">
        <f t="shared" si="16"/>
        <v>56541548</v>
      </c>
      <c r="E86" s="19">
        <f t="shared" si="10"/>
        <v>0.31954887218045114</v>
      </c>
      <c r="F86" s="19">
        <f t="shared" si="11"/>
        <v>0.9091922692372755</v>
      </c>
      <c r="G86" s="5">
        <f>+(C86*$G$79)/$C$79</f>
        <v>1326.5167369282074</v>
      </c>
      <c r="H86" s="5">
        <f t="shared" si="12"/>
        <v>1743.28035</v>
      </c>
      <c r="I86" s="5">
        <f t="shared" si="13"/>
        <v>869.6354025975</v>
      </c>
      <c r="J86" s="5">
        <f t="shared" si="14"/>
        <v>2196.1521395257073</v>
      </c>
    </row>
    <row r="87" spans="1:10" ht="12.75">
      <c r="A87" s="3">
        <f t="shared" si="15"/>
        <v>86</v>
      </c>
      <c r="B87" s="17">
        <v>8</v>
      </c>
      <c r="C87" s="13">
        <v>113573</v>
      </c>
      <c r="D87" s="4">
        <f t="shared" si="16"/>
        <v>56655121</v>
      </c>
      <c r="E87" s="19">
        <f t="shared" si="10"/>
        <v>0.3233082706766917</v>
      </c>
      <c r="F87" s="19">
        <f t="shared" si="11"/>
        <v>0.9110185314682651</v>
      </c>
      <c r="G87" s="5">
        <f aca="true" t="shared" si="17" ref="G87:G150">+(C87*$G$79)/$C$79</f>
        <v>1312.7389479645126</v>
      </c>
      <c r="H87" s="5">
        <f t="shared" si="12"/>
        <v>1725.17387</v>
      </c>
      <c r="I87" s="5">
        <f t="shared" si="13"/>
        <v>860.6029850495</v>
      </c>
      <c r="J87" s="5">
        <f t="shared" si="14"/>
        <v>2173.3419330140127</v>
      </c>
    </row>
    <row r="88" spans="1:10" ht="12.75">
      <c r="A88" s="3">
        <f t="shared" si="15"/>
        <v>87</v>
      </c>
      <c r="B88" s="17">
        <v>558</v>
      </c>
      <c r="C88" s="13">
        <v>111000</v>
      </c>
      <c r="D88" s="4">
        <f t="shared" si="16"/>
        <v>56766121</v>
      </c>
      <c r="E88" s="19">
        <f t="shared" si="10"/>
        <v>0.32706766917293234</v>
      </c>
      <c r="F88" s="19">
        <f t="shared" si="11"/>
        <v>0.9128034196691566</v>
      </c>
      <c r="G88" s="5">
        <f t="shared" si="17"/>
        <v>1282.998804505128</v>
      </c>
      <c r="H88" s="5">
        <f t="shared" si="12"/>
        <v>1686.0900000000001</v>
      </c>
      <c r="I88" s="5">
        <f t="shared" si="13"/>
        <v>841.1059965000002</v>
      </c>
      <c r="J88" s="5">
        <f t="shared" si="14"/>
        <v>2124.104801005128</v>
      </c>
    </row>
    <row r="89" spans="1:10" ht="12.75">
      <c r="A89" s="3">
        <f t="shared" si="15"/>
        <v>88</v>
      </c>
      <c r="B89" s="17">
        <v>789</v>
      </c>
      <c r="C89" s="14">
        <v>110138</v>
      </c>
      <c r="D89" s="4">
        <f t="shared" si="16"/>
        <v>56876259</v>
      </c>
      <c r="E89" s="19">
        <f t="shared" si="10"/>
        <v>0.3308270676691729</v>
      </c>
      <c r="F89" s="19">
        <f t="shared" si="11"/>
        <v>0.9145744468463618</v>
      </c>
      <c r="G89" s="5">
        <f t="shared" si="17"/>
        <v>1273.0353363115837</v>
      </c>
      <c r="H89" s="5">
        <f t="shared" si="12"/>
        <v>1672.99622</v>
      </c>
      <c r="I89" s="5">
        <f t="shared" si="13"/>
        <v>834.5741643470001</v>
      </c>
      <c r="J89" s="5">
        <f t="shared" si="14"/>
        <v>2107.609500658584</v>
      </c>
    </row>
    <row r="90" spans="1:10" ht="12.75">
      <c r="A90" s="3">
        <f t="shared" si="15"/>
        <v>89</v>
      </c>
      <c r="B90" s="17">
        <v>794</v>
      </c>
      <c r="C90" s="13">
        <v>105385</v>
      </c>
      <c r="D90" s="4">
        <f t="shared" si="16"/>
        <v>56981644</v>
      </c>
      <c r="E90" s="19">
        <f t="shared" si="10"/>
        <v>0.33458646616541354</v>
      </c>
      <c r="F90" s="19">
        <f t="shared" si="11"/>
        <v>0.9162690454324064</v>
      </c>
      <c r="G90" s="5">
        <f t="shared" si="17"/>
        <v>1218.09755867363</v>
      </c>
      <c r="H90" s="5">
        <f t="shared" si="12"/>
        <v>1600.79815</v>
      </c>
      <c r="I90" s="5">
        <f t="shared" si="13"/>
        <v>798.5581571275001</v>
      </c>
      <c r="J90" s="5">
        <f t="shared" si="14"/>
        <v>2016.65571580113</v>
      </c>
    </row>
    <row r="91" spans="1:10" ht="12.75">
      <c r="A91" s="3">
        <f t="shared" si="15"/>
        <v>90</v>
      </c>
      <c r="B91" s="17">
        <v>45</v>
      </c>
      <c r="C91" s="13">
        <v>100000</v>
      </c>
      <c r="D91" s="4">
        <f t="shared" si="16"/>
        <v>57081644</v>
      </c>
      <c r="E91" s="19">
        <f t="shared" si="10"/>
        <v>0.3383458646616541</v>
      </c>
      <c r="F91" s="19">
        <f t="shared" si="11"/>
        <v>0.9178770528205968</v>
      </c>
      <c r="G91" s="5">
        <f t="shared" si="17"/>
        <v>1155.8547788334488</v>
      </c>
      <c r="H91" s="5">
        <f t="shared" si="12"/>
        <v>1519</v>
      </c>
      <c r="I91" s="5">
        <f t="shared" si="13"/>
        <v>757.7531500000001</v>
      </c>
      <c r="J91" s="5">
        <f t="shared" si="14"/>
        <v>1913.607928833449</v>
      </c>
    </row>
    <row r="92" spans="1:10" ht="12.75">
      <c r="A92" s="3">
        <f t="shared" si="15"/>
        <v>91</v>
      </c>
      <c r="B92" s="17">
        <v>701</v>
      </c>
      <c r="C92" s="13">
        <v>98587</v>
      </c>
      <c r="D92" s="4">
        <f t="shared" si="16"/>
        <v>57180231</v>
      </c>
      <c r="E92" s="19">
        <f t="shared" si="10"/>
        <v>0.34210526315789475</v>
      </c>
      <c r="F92" s="19">
        <f t="shared" si="11"/>
        <v>0.9194623390643922</v>
      </c>
      <c r="G92" s="5">
        <f t="shared" si="17"/>
        <v>1139.522550808532</v>
      </c>
      <c r="H92" s="5">
        <f t="shared" si="12"/>
        <v>1497.53653</v>
      </c>
      <c r="I92" s="5">
        <f t="shared" si="13"/>
        <v>747.0460979905001</v>
      </c>
      <c r="J92" s="5">
        <f t="shared" si="14"/>
        <v>1886.5686487990322</v>
      </c>
    </row>
    <row r="93" spans="1:10" ht="12.75">
      <c r="A93" s="3">
        <f t="shared" si="15"/>
        <v>92</v>
      </c>
      <c r="B93" s="17">
        <v>72</v>
      </c>
      <c r="C93" s="13">
        <v>95832</v>
      </c>
      <c r="D93" s="4">
        <f t="shared" si="16"/>
        <v>57276063</v>
      </c>
      <c r="E93" s="19">
        <f t="shared" si="10"/>
        <v>0.3458646616541353</v>
      </c>
      <c r="F93" s="19">
        <f t="shared" si="11"/>
        <v>0.921003324704643</v>
      </c>
      <c r="G93" s="5">
        <f t="shared" si="17"/>
        <v>1107.6787516516706</v>
      </c>
      <c r="H93" s="5">
        <f t="shared" si="12"/>
        <v>1455.6880800000001</v>
      </c>
      <c r="I93" s="5">
        <f t="shared" si="13"/>
        <v>726.1699987080001</v>
      </c>
      <c r="J93" s="5">
        <f t="shared" si="14"/>
        <v>1833.8487503596707</v>
      </c>
    </row>
    <row r="94" spans="1:10" ht="12.75">
      <c r="A94" s="3">
        <f t="shared" si="15"/>
        <v>93</v>
      </c>
      <c r="B94" s="17">
        <v>380</v>
      </c>
      <c r="C94" s="13">
        <v>93425</v>
      </c>
      <c r="D94" s="4">
        <f t="shared" si="16"/>
        <v>57369488</v>
      </c>
      <c r="E94" s="19">
        <f t="shared" si="10"/>
        <v>0.34962406015037595</v>
      </c>
      <c r="F94" s="19">
        <f t="shared" si="11"/>
        <v>0.92250560560706</v>
      </c>
      <c r="G94" s="5">
        <f t="shared" si="17"/>
        <v>1079.8573271251494</v>
      </c>
      <c r="H94" s="5">
        <f t="shared" si="12"/>
        <v>1419.12575</v>
      </c>
      <c r="I94" s="5">
        <f t="shared" si="13"/>
        <v>707.9308803875</v>
      </c>
      <c r="J94" s="5">
        <f t="shared" si="14"/>
        <v>1787.7882075126495</v>
      </c>
    </row>
    <row r="95" spans="1:10" ht="12.75">
      <c r="A95" s="3">
        <f t="shared" si="15"/>
        <v>94</v>
      </c>
      <c r="B95" s="17">
        <v>696</v>
      </c>
      <c r="C95" s="13">
        <v>90978</v>
      </c>
      <c r="D95" s="4">
        <f t="shared" si="16"/>
        <v>57460466</v>
      </c>
      <c r="E95" s="19">
        <f t="shared" si="10"/>
        <v>0.3533834586466165</v>
      </c>
      <c r="F95" s="19">
        <f t="shared" si="11"/>
        <v>0.9239685385686879</v>
      </c>
      <c r="G95" s="5">
        <f t="shared" si="17"/>
        <v>1051.5735606870949</v>
      </c>
      <c r="H95" s="5">
        <f t="shared" si="12"/>
        <v>1381.9558200000001</v>
      </c>
      <c r="I95" s="5">
        <f t="shared" si="13"/>
        <v>689.3886608070001</v>
      </c>
      <c r="J95" s="5">
        <f t="shared" si="14"/>
        <v>1740.962221494095</v>
      </c>
    </row>
    <row r="96" spans="1:10" ht="12.75">
      <c r="A96" s="3">
        <f t="shared" si="15"/>
        <v>95</v>
      </c>
      <c r="B96" s="17">
        <v>590</v>
      </c>
      <c r="C96" s="13">
        <v>90900</v>
      </c>
      <c r="D96" s="4">
        <f t="shared" si="16"/>
        <v>57551366</v>
      </c>
      <c r="E96" s="19">
        <f t="shared" si="10"/>
        <v>0.35714285714285715</v>
      </c>
      <c r="F96" s="19">
        <f t="shared" si="11"/>
        <v>0.925430217284553</v>
      </c>
      <c r="G96" s="5">
        <f t="shared" si="17"/>
        <v>1050.6719939596048</v>
      </c>
      <c r="H96" s="5">
        <f t="shared" si="12"/>
        <v>1380.771</v>
      </c>
      <c r="I96" s="5">
        <f t="shared" si="13"/>
        <v>688.79761335</v>
      </c>
      <c r="J96" s="5">
        <f t="shared" si="14"/>
        <v>1739.4696073096047</v>
      </c>
    </row>
    <row r="97" spans="1:10" ht="12.75">
      <c r="A97" s="3">
        <f t="shared" si="15"/>
        <v>96</v>
      </c>
      <c r="B97" s="17">
        <v>728</v>
      </c>
      <c r="C97" s="13">
        <v>90000</v>
      </c>
      <c r="D97" s="4">
        <f t="shared" si="16"/>
        <v>57641366</v>
      </c>
      <c r="E97" s="19">
        <f t="shared" si="10"/>
        <v>0.3609022556390977</v>
      </c>
      <c r="F97" s="19">
        <f t="shared" si="11"/>
        <v>0.9268774239339245</v>
      </c>
      <c r="G97" s="5">
        <f t="shared" si="17"/>
        <v>1040.2693009501038</v>
      </c>
      <c r="H97" s="5">
        <f t="shared" si="12"/>
        <v>1367.1000000000001</v>
      </c>
      <c r="I97" s="5">
        <f t="shared" si="13"/>
        <v>681.9778350000001</v>
      </c>
      <c r="J97" s="5">
        <f t="shared" si="14"/>
        <v>1722.247135950104</v>
      </c>
    </row>
    <row r="98" spans="1:10" ht="12.75">
      <c r="A98" s="3">
        <f t="shared" si="15"/>
        <v>97</v>
      </c>
      <c r="B98" s="17">
        <v>41</v>
      </c>
      <c r="C98" s="13">
        <v>89900</v>
      </c>
      <c r="D98" s="4">
        <f t="shared" si="16"/>
        <v>57731266</v>
      </c>
      <c r="E98" s="19">
        <f t="shared" si="10"/>
        <v>0.36466165413533835</v>
      </c>
      <c r="F98" s="19">
        <f t="shared" si="11"/>
        <v>0.9283230225759077</v>
      </c>
      <c r="G98" s="5">
        <f t="shared" si="17"/>
        <v>1039.1134461712704</v>
      </c>
      <c r="H98" s="5">
        <f t="shared" si="12"/>
        <v>1365.5810000000001</v>
      </c>
      <c r="I98" s="5">
        <f t="shared" si="13"/>
        <v>681.22008185</v>
      </c>
      <c r="J98" s="5">
        <f t="shared" si="14"/>
        <v>1720.3335280212705</v>
      </c>
    </row>
    <row r="99" spans="1:10" ht="12.75">
      <c r="A99" s="3">
        <f t="shared" si="15"/>
        <v>98</v>
      </c>
      <c r="B99" s="17">
        <v>484</v>
      </c>
      <c r="C99" s="13">
        <v>87635</v>
      </c>
      <c r="D99" s="4">
        <f t="shared" si="16"/>
        <v>57818901</v>
      </c>
      <c r="E99" s="19">
        <f t="shared" si="10"/>
        <v>0.3684210526315789</v>
      </c>
      <c r="F99" s="19">
        <f t="shared" si="11"/>
        <v>0.9297321998505484</v>
      </c>
      <c r="G99" s="5">
        <f t="shared" si="17"/>
        <v>1012.9333354306928</v>
      </c>
      <c r="H99" s="5">
        <f t="shared" si="12"/>
        <v>1331.1756500000001</v>
      </c>
      <c r="I99" s="5">
        <f t="shared" si="13"/>
        <v>664.0569730025001</v>
      </c>
      <c r="J99" s="5">
        <f t="shared" si="14"/>
        <v>1676.9903084331927</v>
      </c>
    </row>
    <row r="100" spans="1:10" ht="12.75">
      <c r="A100" s="3">
        <f t="shared" si="15"/>
        <v>99</v>
      </c>
      <c r="B100" s="17">
        <v>36</v>
      </c>
      <c r="C100" s="13">
        <v>86386</v>
      </c>
      <c r="D100" s="4">
        <f t="shared" si="16"/>
        <v>57905287</v>
      </c>
      <c r="E100" s="19">
        <f t="shared" si="10"/>
        <v>0.37218045112781956</v>
      </c>
      <c r="F100" s="19">
        <f t="shared" si="11"/>
        <v>0.9311212931129107</v>
      </c>
      <c r="G100" s="5">
        <f t="shared" si="17"/>
        <v>998.496709243063</v>
      </c>
      <c r="H100" s="5">
        <f t="shared" si="12"/>
        <v>1312.20334</v>
      </c>
      <c r="I100" s="5">
        <f t="shared" si="13"/>
        <v>654.5926361590001</v>
      </c>
      <c r="J100" s="5">
        <f t="shared" si="14"/>
        <v>1653.0893454020631</v>
      </c>
    </row>
    <row r="101" spans="1:10" ht="12.75">
      <c r="A101" s="3">
        <f t="shared" si="15"/>
        <v>100</v>
      </c>
      <c r="B101" s="17">
        <v>612</v>
      </c>
      <c r="C101" s="13">
        <v>85496</v>
      </c>
      <c r="D101" s="4">
        <f t="shared" si="16"/>
        <v>57990783</v>
      </c>
      <c r="E101" s="19">
        <f t="shared" si="10"/>
        <v>0.37593984962406013</v>
      </c>
      <c r="F101" s="19">
        <f t="shared" si="11"/>
        <v>0.932496075109518</v>
      </c>
      <c r="G101" s="5">
        <f t="shared" si="17"/>
        <v>988.2096017114453</v>
      </c>
      <c r="H101" s="5">
        <f t="shared" si="12"/>
        <v>1298.68424</v>
      </c>
      <c r="I101" s="5">
        <f t="shared" si="13"/>
        <v>647.848633124</v>
      </c>
      <c r="J101" s="5">
        <f t="shared" si="14"/>
        <v>1636.0582348354453</v>
      </c>
    </row>
    <row r="102" spans="1:10" ht="12.75">
      <c r="A102" s="3">
        <f t="shared" si="15"/>
        <v>101</v>
      </c>
      <c r="B102" s="17">
        <v>264</v>
      </c>
      <c r="C102" s="13">
        <v>84000</v>
      </c>
      <c r="D102" s="4">
        <f t="shared" si="16"/>
        <v>58074783</v>
      </c>
      <c r="E102" s="19">
        <f t="shared" si="10"/>
        <v>0.37969924812030076</v>
      </c>
      <c r="F102" s="19">
        <f t="shared" si="11"/>
        <v>0.933846801315598</v>
      </c>
      <c r="G102" s="5">
        <f t="shared" si="17"/>
        <v>970.9180142200969</v>
      </c>
      <c r="H102" s="5">
        <f t="shared" si="12"/>
        <v>1275.96</v>
      </c>
      <c r="I102" s="5">
        <f t="shared" si="13"/>
        <v>636.512646</v>
      </c>
      <c r="J102" s="5">
        <f t="shared" si="14"/>
        <v>1607.4306602200968</v>
      </c>
    </row>
    <row r="103" spans="1:10" ht="12.75">
      <c r="A103" s="3">
        <f t="shared" si="15"/>
        <v>102</v>
      </c>
      <c r="B103" s="17">
        <v>365</v>
      </c>
      <c r="C103" s="13">
        <v>83245</v>
      </c>
      <c r="D103" s="4">
        <f t="shared" si="16"/>
        <v>58158028</v>
      </c>
      <c r="E103" s="19">
        <f t="shared" si="10"/>
        <v>0.38345864661654133</v>
      </c>
      <c r="F103" s="19">
        <f t="shared" si="11"/>
        <v>0.9351853870658973</v>
      </c>
      <c r="G103" s="5">
        <f t="shared" si="17"/>
        <v>962.1913106399044</v>
      </c>
      <c r="H103" s="5">
        <f t="shared" si="12"/>
        <v>1264.49155</v>
      </c>
      <c r="I103" s="5">
        <f t="shared" si="13"/>
        <v>630.7916097174999</v>
      </c>
      <c r="J103" s="5">
        <f t="shared" si="14"/>
        <v>1592.9829203574043</v>
      </c>
    </row>
    <row r="104" spans="1:10" ht="12.75">
      <c r="A104" s="3">
        <f t="shared" si="15"/>
        <v>103</v>
      </c>
      <c r="B104" s="17">
        <v>193</v>
      </c>
      <c r="C104" s="13">
        <v>83217</v>
      </c>
      <c r="D104" s="4">
        <f t="shared" si="16"/>
        <v>58241245</v>
      </c>
      <c r="E104" s="19">
        <f t="shared" si="10"/>
        <v>0.38721804511278196</v>
      </c>
      <c r="F104" s="19">
        <f t="shared" si="11"/>
        <v>0.9365235225741277</v>
      </c>
      <c r="G104" s="5">
        <f t="shared" si="17"/>
        <v>961.867671301831</v>
      </c>
      <c r="H104" s="5">
        <f t="shared" si="12"/>
        <v>1264.0662300000001</v>
      </c>
      <c r="I104" s="5">
        <f t="shared" si="13"/>
        <v>630.5794388355001</v>
      </c>
      <c r="J104" s="5">
        <f t="shared" si="14"/>
        <v>1592.447110137331</v>
      </c>
    </row>
    <row r="105" spans="1:10" ht="12.75">
      <c r="A105" s="3">
        <f t="shared" si="15"/>
        <v>104</v>
      </c>
      <c r="B105" s="17">
        <v>509</v>
      </c>
      <c r="C105" s="13">
        <v>80000</v>
      </c>
      <c r="D105" s="4">
        <f t="shared" si="16"/>
        <v>58321245</v>
      </c>
      <c r="E105" s="19">
        <f t="shared" si="10"/>
        <v>0.39097744360902253</v>
      </c>
      <c r="F105" s="19">
        <f t="shared" si="11"/>
        <v>0.9378099284846801</v>
      </c>
      <c r="G105" s="5">
        <f t="shared" si="17"/>
        <v>924.6838230667589</v>
      </c>
      <c r="H105" s="5">
        <f t="shared" si="12"/>
        <v>1215.2</v>
      </c>
      <c r="I105" s="5">
        <f t="shared" si="13"/>
        <v>606.20252</v>
      </c>
      <c r="J105" s="5">
        <f t="shared" si="14"/>
        <v>1530.8863430667589</v>
      </c>
    </row>
    <row r="106" spans="1:10" ht="12.75">
      <c r="A106" s="3">
        <f t="shared" si="15"/>
        <v>105</v>
      </c>
      <c r="B106" s="17">
        <v>449</v>
      </c>
      <c r="C106" s="13">
        <v>77952</v>
      </c>
      <c r="D106" s="4">
        <f t="shared" si="16"/>
        <v>58399197</v>
      </c>
      <c r="E106" s="19">
        <f t="shared" si="10"/>
        <v>0.39473684210526316</v>
      </c>
      <c r="F106" s="19">
        <f t="shared" si="11"/>
        <v>0.9390634024039224</v>
      </c>
      <c r="G106" s="5">
        <f t="shared" si="17"/>
        <v>901.0119171962499</v>
      </c>
      <c r="H106" s="5">
        <f t="shared" si="12"/>
        <v>1184.09088</v>
      </c>
      <c r="I106" s="5">
        <f t="shared" si="13"/>
        <v>590.6837354879999</v>
      </c>
      <c r="J106" s="5">
        <f t="shared" si="14"/>
        <v>1491.6956526842498</v>
      </c>
    </row>
    <row r="107" spans="1:10" ht="12.75">
      <c r="A107" s="3">
        <f t="shared" si="15"/>
        <v>106</v>
      </c>
      <c r="B107" s="17">
        <v>21</v>
      </c>
      <c r="C107" s="13">
        <v>77755</v>
      </c>
      <c r="D107" s="4">
        <f t="shared" si="16"/>
        <v>58476952</v>
      </c>
      <c r="E107" s="19">
        <f t="shared" si="10"/>
        <v>0.39849624060150374</v>
      </c>
      <c r="F107" s="19">
        <f t="shared" si="11"/>
        <v>0.9403137085486099</v>
      </c>
      <c r="G107" s="5">
        <f t="shared" si="17"/>
        <v>898.734883281948</v>
      </c>
      <c r="H107" s="5">
        <f t="shared" si="12"/>
        <v>1181.09845</v>
      </c>
      <c r="I107" s="5">
        <f t="shared" si="13"/>
        <v>589.1909617824999</v>
      </c>
      <c r="J107" s="5">
        <f t="shared" si="14"/>
        <v>1487.925845064448</v>
      </c>
    </row>
    <row r="108" spans="1:10" ht="12.75">
      <c r="A108" s="3">
        <f t="shared" si="15"/>
        <v>107</v>
      </c>
      <c r="B108" s="17">
        <v>159</v>
      </c>
      <c r="C108" s="13">
        <v>77427</v>
      </c>
      <c r="D108" s="4">
        <f t="shared" si="16"/>
        <v>58554379</v>
      </c>
      <c r="E108" s="19">
        <f t="shared" si="10"/>
        <v>0.40225563909774437</v>
      </c>
      <c r="F108" s="19">
        <f t="shared" si="11"/>
        <v>0.9415587404290642</v>
      </c>
      <c r="G108" s="5">
        <f t="shared" si="17"/>
        <v>894.9436796073743</v>
      </c>
      <c r="H108" s="5">
        <f t="shared" si="12"/>
        <v>1176.11613</v>
      </c>
      <c r="I108" s="5">
        <f t="shared" si="13"/>
        <v>586.7055314505</v>
      </c>
      <c r="J108" s="5">
        <f t="shared" si="14"/>
        <v>1481.6492110578743</v>
      </c>
    </row>
    <row r="109" spans="1:10" ht="12.75">
      <c r="A109" s="3">
        <f t="shared" si="15"/>
        <v>108</v>
      </c>
      <c r="B109" s="17">
        <v>170</v>
      </c>
      <c r="C109" s="13">
        <v>77400</v>
      </c>
      <c r="D109" s="4">
        <f t="shared" si="16"/>
        <v>58631779</v>
      </c>
      <c r="E109" s="19">
        <f t="shared" si="10"/>
        <v>0.40601503759398494</v>
      </c>
      <c r="F109" s="19">
        <f t="shared" si="11"/>
        <v>0.9428033381475236</v>
      </c>
      <c r="G109" s="5">
        <f t="shared" si="17"/>
        <v>894.6315988170893</v>
      </c>
      <c r="H109" s="5">
        <f t="shared" si="12"/>
        <v>1175.7060000000001</v>
      </c>
      <c r="I109" s="5">
        <f t="shared" si="13"/>
        <v>586.5009381000001</v>
      </c>
      <c r="J109" s="5">
        <f t="shared" si="14"/>
        <v>1481.1325369170895</v>
      </c>
    </row>
    <row r="110" spans="1:10" ht="12.75">
      <c r="A110" s="3">
        <f t="shared" si="15"/>
        <v>109</v>
      </c>
      <c r="B110" s="17">
        <v>664</v>
      </c>
      <c r="C110" s="13">
        <v>76394</v>
      </c>
      <c r="D110" s="4">
        <f t="shared" si="16"/>
        <v>58708173</v>
      </c>
      <c r="E110" s="19">
        <f t="shared" si="10"/>
        <v>0.40977443609022557</v>
      </c>
      <c r="F110" s="19">
        <f t="shared" si="11"/>
        <v>0.9440317593116578</v>
      </c>
      <c r="G110" s="5">
        <f t="shared" si="17"/>
        <v>883.0036997420248</v>
      </c>
      <c r="H110" s="5">
        <f t="shared" si="12"/>
        <v>1160.42486</v>
      </c>
      <c r="I110" s="5">
        <f t="shared" si="13"/>
        <v>578.877941411</v>
      </c>
      <c r="J110" s="5">
        <f t="shared" si="14"/>
        <v>1461.8816411530247</v>
      </c>
    </row>
    <row r="111" spans="1:10" ht="12.75">
      <c r="A111" s="3">
        <f t="shared" si="15"/>
        <v>110</v>
      </c>
      <c r="B111" s="17">
        <v>93</v>
      </c>
      <c r="C111" s="13">
        <v>76000</v>
      </c>
      <c r="D111" s="4">
        <f t="shared" si="16"/>
        <v>58784173</v>
      </c>
      <c r="E111" s="19">
        <f t="shared" si="10"/>
        <v>0.41353383458646614</v>
      </c>
      <c r="F111" s="19">
        <f t="shared" si="11"/>
        <v>0.9452538449266826</v>
      </c>
      <c r="G111" s="5">
        <f t="shared" si="17"/>
        <v>878.4496319134211</v>
      </c>
      <c r="H111" s="5">
        <f t="shared" si="12"/>
        <v>1154.44</v>
      </c>
      <c r="I111" s="5">
        <f t="shared" si="13"/>
        <v>575.8923940000001</v>
      </c>
      <c r="J111" s="5">
        <f t="shared" si="14"/>
        <v>1454.3420259134211</v>
      </c>
    </row>
    <row r="112" spans="1:10" ht="12.75">
      <c r="A112" s="3">
        <f t="shared" si="15"/>
        <v>111</v>
      </c>
      <c r="B112" s="17">
        <v>337</v>
      </c>
      <c r="C112" s="13">
        <v>74208</v>
      </c>
      <c r="D112" s="4">
        <f t="shared" si="16"/>
        <v>58858381</v>
      </c>
      <c r="E112" s="19">
        <f t="shared" si="10"/>
        <v>0.41729323308270677</v>
      </c>
      <c r="F112" s="19">
        <f t="shared" si="11"/>
        <v>0.946447115049311</v>
      </c>
      <c r="G112" s="5">
        <f t="shared" si="17"/>
        <v>857.7367142767256</v>
      </c>
      <c r="H112" s="5">
        <f t="shared" si="12"/>
        <v>1127.21952</v>
      </c>
      <c r="I112" s="5">
        <f t="shared" si="13"/>
        <v>562.313457552</v>
      </c>
      <c r="J112" s="5">
        <f t="shared" si="14"/>
        <v>1420.0501718287255</v>
      </c>
    </row>
    <row r="113" spans="1:10" ht="12.75">
      <c r="A113" s="3">
        <f t="shared" si="15"/>
        <v>112</v>
      </c>
      <c r="B113" s="17">
        <v>272</v>
      </c>
      <c r="C113" s="13">
        <v>74000</v>
      </c>
      <c r="D113" s="4">
        <f t="shared" si="16"/>
        <v>58932381</v>
      </c>
      <c r="E113" s="19">
        <f t="shared" si="10"/>
        <v>0.42105263157894735</v>
      </c>
      <c r="F113" s="19">
        <f t="shared" si="11"/>
        <v>0.947637040516572</v>
      </c>
      <c r="G113" s="5">
        <f t="shared" si="17"/>
        <v>855.332536336752</v>
      </c>
      <c r="H113" s="5">
        <f t="shared" si="12"/>
        <v>1124.06</v>
      </c>
      <c r="I113" s="5">
        <f t="shared" si="13"/>
        <v>560.7373309999999</v>
      </c>
      <c r="J113" s="5">
        <f t="shared" si="14"/>
        <v>1416.069867336752</v>
      </c>
    </row>
    <row r="114" spans="1:10" ht="12.75">
      <c r="A114" s="3">
        <f t="shared" si="15"/>
        <v>113</v>
      </c>
      <c r="B114" s="17">
        <v>44</v>
      </c>
      <c r="C114" s="13">
        <v>73181</v>
      </c>
      <c r="D114" s="4">
        <f t="shared" si="16"/>
        <v>59005562</v>
      </c>
      <c r="E114" s="19">
        <f t="shared" si="10"/>
        <v>0.424812030075188</v>
      </c>
      <c r="F114" s="19">
        <f t="shared" si="11"/>
        <v>0.9488137964033236</v>
      </c>
      <c r="G114" s="5">
        <f t="shared" si="17"/>
        <v>845.8660856981061</v>
      </c>
      <c r="H114" s="5">
        <f t="shared" si="12"/>
        <v>1111.61939</v>
      </c>
      <c r="I114" s="5">
        <f t="shared" si="13"/>
        <v>554.5313327015001</v>
      </c>
      <c r="J114" s="5">
        <f t="shared" si="14"/>
        <v>1400.397418399606</v>
      </c>
    </row>
    <row r="115" spans="1:10" ht="12.75">
      <c r="A115" s="3">
        <f t="shared" si="15"/>
        <v>114</v>
      </c>
      <c r="B115" s="17">
        <v>187</v>
      </c>
      <c r="C115" s="13">
        <v>72869</v>
      </c>
      <c r="D115" s="4">
        <f t="shared" si="16"/>
        <v>59078431</v>
      </c>
      <c r="E115" s="19">
        <f t="shared" si="10"/>
        <v>0.42857142857142855</v>
      </c>
      <c r="F115" s="19">
        <f t="shared" si="11"/>
        <v>0.9499855353070242</v>
      </c>
      <c r="G115" s="5">
        <f t="shared" si="17"/>
        <v>842.2598187881457</v>
      </c>
      <c r="H115" s="5">
        <f t="shared" si="12"/>
        <v>1106.88011</v>
      </c>
      <c r="I115" s="5">
        <f t="shared" si="13"/>
        <v>552.1671428735</v>
      </c>
      <c r="J115" s="5">
        <f t="shared" si="14"/>
        <v>1394.4269616616457</v>
      </c>
    </row>
    <row r="116" spans="1:10" ht="12.75">
      <c r="A116" s="3">
        <f t="shared" si="15"/>
        <v>115</v>
      </c>
      <c r="B116" s="17">
        <v>118</v>
      </c>
      <c r="C116" s="13">
        <v>72618</v>
      </c>
      <c r="D116" s="4">
        <f t="shared" si="16"/>
        <v>59151049</v>
      </c>
      <c r="E116" s="19">
        <f t="shared" si="10"/>
        <v>0.4323308270676692</v>
      </c>
      <c r="F116" s="19">
        <f t="shared" si="11"/>
        <v>0.9511532381121804</v>
      </c>
      <c r="G116" s="5">
        <f t="shared" si="17"/>
        <v>839.3586232932738</v>
      </c>
      <c r="H116" s="5">
        <f t="shared" si="12"/>
        <v>1103.06742</v>
      </c>
      <c r="I116" s="5">
        <f t="shared" si="13"/>
        <v>550.265182467</v>
      </c>
      <c r="J116" s="5">
        <f t="shared" si="14"/>
        <v>1389.6238057602739</v>
      </c>
    </row>
    <row r="117" spans="1:10" ht="12.75">
      <c r="A117" s="3">
        <f t="shared" si="15"/>
        <v>116</v>
      </c>
      <c r="B117" s="17">
        <v>426</v>
      </c>
      <c r="C117" s="13">
        <v>70559</v>
      </c>
      <c r="D117" s="4">
        <f t="shared" si="16"/>
        <v>59221608</v>
      </c>
      <c r="E117" s="19">
        <f t="shared" si="10"/>
        <v>0.43609022556390975</v>
      </c>
      <c r="F117" s="19">
        <f t="shared" si="11"/>
        <v>0.9522878320452137</v>
      </c>
      <c r="G117" s="5">
        <f t="shared" si="17"/>
        <v>815.559573397093</v>
      </c>
      <c r="H117" s="5">
        <f t="shared" si="12"/>
        <v>1071.79121</v>
      </c>
      <c r="I117" s="5">
        <f t="shared" si="13"/>
        <v>534.6630451085</v>
      </c>
      <c r="J117" s="5">
        <f t="shared" si="14"/>
        <v>1350.222618505593</v>
      </c>
    </row>
    <row r="118" spans="1:10" ht="12.75">
      <c r="A118" s="3">
        <f t="shared" si="15"/>
        <v>117</v>
      </c>
      <c r="B118" s="17">
        <v>20</v>
      </c>
      <c r="C118" s="13">
        <v>70259</v>
      </c>
      <c r="D118" s="4">
        <f t="shared" si="16"/>
        <v>59291867</v>
      </c>
      <c r="E118" s="19">
        <f t="shared" si="10"/>
        <v>0.4398496240601504</v>
      </c>
      <c r="F118" s="19">
        <f t="shared" si="11"/>
        <v>0.9534176019560825</v>
      </c>
      <c r="G118" s="5">
        <f t="shared" si="17"/>
        <v>812.0920090605927</v>
      </c>
      <c r="H118" s="5">
        <f t="shared" si="12"/>
        <v>1067.23421</v>
      </c>
      <c r="I118" s="5">
        <f t="shared" si="13"/>
        <v>532.3897856585</v>
      </c>
      <c r="J118" s="5">
        <f t="shared" si="14"/>
        <v>1344.4817947190927</v>
      </c>
    </row>
    <row r="119" spans="1:10" ht="12.75">
      <c r="A119" s="3">
        <f t="shared" si="15"/>
        <v>118</v>
      </c>
      <c r="B119" s="17">
        <v>333</v>
      </c>
      <c r="C119" s="13">
        <v>70100</v>
      </c>
      <c r="D119" s="4">
        <f t="shared" si="16"/>
        <v>59361967</v>
      </c>
      <c r="E119" s="19">
        <f t="shared" si="10"/>
        <v>0.44360902255639095</v>
      </c>
      <c r="F119" s="19">
        <f t="shared" si="11"/>
        <v>0.9545448151352041</v>
      </c>
      <c r="G119" s="5">
        <f t="shared" si="17"/>
        <v>810.2541999622475</v>
      </c>
      <c r="H119" s="5">
        <f t="shared" si="12"/>
        <v>1064.819</v>
      </c>
      <c r="I119" s="5">
        <f t="shared" si="13"/>
        <v>531.1849581499999</v>
      </c>
      <c r="J119" s="5">
        <f t="shared" si="14"/>
        <v>1341.4391581122475</v>
      </c>
    </row>
    <row r="120" spans="1:10" ht="12.75">
      <c r="A120" s="3">
        <f t="shared" si="15"/>
        <v>119</v>
      </c>
      <c r="B120" s="17">
        <v>579</v>
      </c>
      <c r="C120" s="13">
        <v>70000</v>
      </c>
      <c r="D120" s="4">
        <f t="shared" si="16"/>
        <v>59431967</v>
      </c>
      <c r="E120" s="19">
        <f t="shared" si="10"/>
        <v>0.4473684210526316</v>
      </c>
      <c r="F120" s="19">
        <f t="shared" si="11"/>
        <v>0.9556704203069374</v>
      </c>
      <c r="G120" s="5">
        <f t="shared" si="17"/>
        <v>809.098345183414</v>
      </c>
      <c r="H120" s="5">
        <f t="shared" si="12"/>
        <v>1063.3</v>
      </c>
      <c r="I120" s="5">
        <f t="shared" si="13"/>
        <v>530.4272050000001</v>
      </c>
      <c r="J120" s="5">
        <f t="shared" si="14"/>
        <v>1339.525550183414</v>
      </c>
    </row>
    <row r="121" spans="1:10" ht="12.75">
      <c r="A121" s="3">
        <f t="shared" si="15"/>
        <v>120</v>
      </c>
      <c r="B121" s="17">
        <v>547</v>
      </c>
      <c r="C121" s="13">
        <v>69922</v>
      </c>
      <c r="D121" s="4">
        <f t="shared" si="16"/>
        <v>59501889</v>
      </c>
      <c r="E121" s="19">
        <f t="shared" si="10"/>
        <v>0.45112781954887216</v>
      </c>
      <c r="F121" s="19">
        <f t="shared" si="11"/>
        <v>0.9567947712329079</v>
      </c>
      <c r="G121" s="5">
        <f t="shared" si="17"/>
        <v>808.196778455924</v>
      </c>
      <c r="H121" s="5">
        <f t="shared" si="12"/>
        <v>1062.11518</v>
      </c>
      <c r="I121" s="5">
        <f t="shared" si="13"/>
        <v>529.836157543</v>
      </c>
      <c r="J121" s="5">
        <f t="shared" si="14"/>
        <v>1338.0329359989241</v>
      </c>
    </row>
    <row r="122" spans="1:10" ht="12.75">
      <c r="A122" s="3">
        <f t="shared" si="15"/>
        <v>121</v>
      </c>
      <c r="B122" s="17">
        <v>418</v>
      </c>
      <c r="C122" s="13">
        <v>66780</v>
      </c>
      <c r="D122" s="4">
        <f t="shared" si="16"/>
        <v>59568669</v>
      </c>
      <c r="E122" s="19">
        <f t="shared" si="10"/>
        <v>0.4548872180451128</v>
      </c>
      <c r="F122" s="19">
        <f t="shared" si="11"/>
        <v>0.9578685985667416</v>
      </c>
      <c r="G122" s="5">
        <f t="shared" si="17"/>
        <v>771.879821304977</v>
      </c>
      <c r="H122" s="5">
        <f t="shared" si="12"/>
        <v>1014.3882</v>
      </c>
      <c r="I122" s="5">
        <f t="shared" si="13"/>
        <v>506.02755357</v>
      </c>
      <c r="J122" s="5">
        <f t="shared" si="14"/>
        <v>1277.907374874977</v>
      </c>
    </row>
    <row r="123" spans="1:10" ht="12.75">
      <c r="A123" s="3">
        <f t="shared" si="15"/>
        <v>122</v>
      </c>
      <c r="B123" s="17">
        <v>369</v>
      </c>
      <c r="C123" s="13">
        <v>63748</v>
      </c>
      <c r="D123" s="4">
        <f t="shared" si="16"/>
        <v>59632417</v>
      </c>
      <c r="E123" s="19">
        <f t="shared" si="10"/>
        <v>0.45864661654135336</v>
      </c>
      <c r="F123" s="19">
        <f t="shared" si="11"/>
        <v>0.9588936711165652</v>
      </c>
      <c r="G123" s="5">
        <f t="shared" si="17"/>
        <v>736.8343044107469</v>
      </c>
      <c r="H123" s="5">
        <f t="shared" si="12"/>
        <v>968.33212</v>
      </c>
      <c r="I123" s="5">
        <f t="shared" si="13"/>
        <v>483.05247806200003</v>
      </c>
      <c r="J123" s="5">
        <f t="shared" si="14"/>
        <v>1219.886782472747</v>
      </c>
    </row>
    <row r="124" spans="1:10" ht="12.75">
      <c r="A124" s="3">
        <f t="shared" si="15"/>
        <v>123</v>
      </c>
      <c r="B124" s="17">
        <v>766</v>
      </c>
      <c r="C124" s="13">
        <v>62000</v>
      </c>
      <c r="D124" s="4">
        <f t="shared" si="16"/>
        <v>59694417</v>
      </c>
      <c r="E124" s="19">
        <f t="shared" si="10"/>
        <v>0.462406015037594</v>
      </c>
      <c r="F124" s="19">
        <f t="shared" si="11"/>
        <v>0.9598906356972433</v>
      </c>
      <c r="G124" s="5">
        <f t="shared" si="17"/>
        <v>716.6299628767382</v>
      </c>
      <c r="H124" s="5">
        <f t="shared" si="12"/>
        <v>941.78</v>
      </c>
      <c r="I124" s="5">
        <f t="shared" si="13"/>
        <v>469.8069530000001</v>
      </c>
      <c r="J124" s="5">
        <f t="shared" si="14"/>
        <v>1186.4369158767383</v>
      </c>
    </row>
    <row r="125" spans="1:10" ht="12.75">
      <c r="A125" s="3">
        <f t="shared" si="15"/>
        <v>124</v>
      </c>
      <c r="B125" s="17">
        <v>705</v>
      </c>
      <c r="C125" s="13">
        <v>61104</v>
      </c>
      <c r="D125" s="4">
        <f t="shared" si="16"/>
        <v>59755521</v>
      </c>
      <c r="E125" s="19">
        <f t="shared" si="10"/>
        <v>0.46616541353383456</v>
      </c>
      <c r="F125" s="19">
        <f t="shared" si="11"/>
        <v>0.9608731925317232</v>
      </c>
      <c r="G125" s="5">
        <f t="shared" si="17"/>
        <v>706.2735040583905</v>
      </c>
      <c r="H125" s="5">
        <f t="shared" si="12"/>
        <v>928.16976</v>
      </c>
      <c r="I125" s="5">
        <f t="shared" si="13"/>
        <v>463.01748477600006</v>
      </c>
      <c r="J125" s="5">
        <f t="shared" si="14"/>
        <v>1169.2909888343906</v>
      </c>
    </row>
    <row r="126" spans="1:10" ht="12.75">
      <c r="A126" s="3">
        <f t="shared" si="15"/>
        <v>125</v>
      </c>
      <c r="B126" s="17">
        <v>536</v>
      </c>
      <c r="C126" s="13">
        <v>54000</v>
      </c>
      <c r="D126" s="4">
        <f t="shared" si="16"/>
        <v>59809521</v>
      </c>
      <c r="E126" s="19">
        <f t="shared" si="10"/>
        <v>0.4699248120300752</v>
      </c>
      <c r="F126" s="19">
        <f t="shared" si="11"/>
        <v>0.9617415165213461</v>
      </c>
      <c r="G126" s="5">
        <f t="shared" si="17"/>
        <v>624.1615805700623</v>
      </c>
      <c r="H126" s="5">
        <f t="shared" si="12"/>
        <v>820.26</v>
      </c>
      <c r="I126" s="5">
        <f t="shared" si="13"/>
        <v>409.18670099999997</v>
      </c>
      <c r="J126" s="5">
        <f t="shared" si="14"/>
        <v>1033.3482815700622</v>
      </c>
    </row>
    <row r="127" spans="1:10" ht="12.75">
      <c r="A127" s="3">
        <f t="shared" si="15"/>
        <v>126</v>
      </c>
      <c r="B127" s="17">
        <v>538</v>
      </c>
      <c r="C127" s="13">
        <v>53629</v>
      </c>
      <c r="D127" s="4">
        <f t="shared" si="16"/>
        <v>59863150</v>
      </c>
      <c r="E127" s="19">
        <f t="shared" si="10"/>
        <v>0.47368421052631576</v>
      </c>
      <c r="F127" s="19">
        <f t="shared" si="11"/>
        <v>0.9626038748035588</v>
      </c>
      <c r="G127" s="5">
        <f t="shared" si="17"/>
        <v>619.8733593405902</v>
      </c>
      <c r="H127" s="5">
        <f t="shared" si="12"/>
        <v>814.62451</v>
      </c>
      <c r="I127" s="5">
        <f t="shared" si="13"/>
        <v>406.3754368135</v>
      </c>
      <c r="J127" s="5">
        <f t="shared" si="14"/>
        <v>1026.2487961540903</v>
      </c>
    </row>
    <row r="128" spans="1:10" ht="12.75">
      <c r="A128" s="3">
        <f t="shared" si="15"/>
        <v>127</v>
      </c>
      <c r="B128" s="17">
        <v>573</v>
      </c>
      <c r="C128" s="13">
        <v>52000</v>
      </c>
      <c r="D128" s="4">
        <f t="shared" si="16"/>
        <v>59915150</v>
      </c>
      <c r="E128" s="19">
        <f t="shared" si="10"/>
        <v>0.4774436090225564</v>
      </c>
      <c r="F128" s="19">
        <f t="shared" si="11"/>
        <v>0.9634400386454178</v>
      </c>
      <c r="G128" s="5">
        <f t="shared" si="17"/>
        <v>601.0444849933933</v>
      </c>
      <c r="H128" s="5">
        <f t="shared" si="12"/>
        <v>789.88</v>
      </c>
      <c r="I128" s="5">
        <f t="shared" si="13"/>
        <v>394.03163800000004</v>
      </c>
      <c r="J128" s="5">
        <f t="shared" si="14"/>
        <v>995.0761229933934</v>
      </c>
    </row>
    <row r="129" spans="1:10" ht="12.75">
      <c r="A129" s="3">
        <f t="shared" si="15"/>
        <v>128</v>
      </c>
      <c r="B129" s="17">
        <v>434</v>
      </c>
      <c r="C129" s="13">
        <v>50340</v>
      </c>
      <c r="D129" s="4">
        <f t="shared" si="16"/>
        <v>59965490</v>
      </c>
      <c r="E129" s="19">
        <f t="shared" si="10"/>
        <v>0.48120300751879697</v>
      </c>
      <c r="F129" s="19">
        <f t="shared" si="11"/>
        <v>0.964249509564633</v>
      </c>
      <c r="G129" s="5">
        <f t="shared" si="17"/>
        <v>581.8572956647581</v>
      </c>
      <c r="H129" s="5">
        <f t="shared" si="12"/>
        <v>764.6646000000001</v>
      </c>
      <c r="I129" s="5">
        <f t="shared" si="13"/>
        <v>381.45293571</v>
      </c>
      <c r="J129" s="5">
        <f t="shared" si="14"/>
        <v>963.3102313747581</v>
      </c>
    </row>
    <row r="130" spans="1:10" ht="12.75">
      <c r="A130" s="3">
        <f t="shared" si="15"/>
        <v>129</v>
      </c>
      <c r="B130" s="17">
        <v>713</v>
      </c>
      <c r="C130" s="13">
        <v>50000</v>
      </c>
      <c r="D130" s="4">
        <f t="shared" si="16"/>
        <v>60015490</v>
      </c>
      <c r="E130" s="19">
        <f t="shared" si="10"/>
        <v>0.4849624060150376</v>
      </c>
      <c r="F130" s="19">
        <f t="shared" si="11"/>
        <v>0.9650535132587282</v>
      </c>
      <c r="G130" s="5">
        <f t="shared" si="17"/>
        <v>577.9273894167244</v>
      </c>
      <c r="H130" s="5">
        <f t="shared" si="12"/>
        <v>759.5</v>
      </c>
      <c r="I130" s="5">
        <f t="shared" si="13"/>
        <v>378.87657500000006</v>
      </c>
      <c r="J130" s="5">
        <f t="shared" si="14"/>
        <v>956.8039644167245</v>
      </c>
    </row>
    <row r="131" spans="1:10" ht="12.75">
      <c r="A131" s="3">
        <f t="shared" si="15"/>
        <v>130</v>
      </c>
      <c r="B131" s="17">
        <v>101</v>
      </c>
      <c r="C131" s="13">
        <v>50000</v>
      </c>
      <c r="D131" s="4">
        <f t="shared" si="16"/>
        <v>60065490</v>
      </c>
      <c r="E131" s="19">
        <f aca="true" t="shared" si="18" ref="E131:E194">A131/$A$267</f>
        <v>0.48872180451127817</v>
      </c>
      <c r="F131" s="19">
        <f aca="true" t="shared" si="19" ref="F131:F194">D131/$D$267</f>
        <v>0.9658575169528234</v>
      </c>
      <c r="G131" s="5">
        <f t="shared" si="17"/>
        <v>577.9273894167244</v>
      </c>
      <c r="H131" s="5">
        <f aca="true" t="shared" si="20" ref="H131:H194">SUM(0.01519*C131)</f>
        <v>759.5</v>
      </c>
      <c r="I131" s="5">
        <f aca="true" t="shared" si="21" ref="I131:I194">SUM((H131*1100)/2000)*0.907</f>
        <v>378.87657500000006</v>
      </c>
      <c r="J131" s="5">
        <f aca="true" t="shared" si="22" ref="J131:J194">+G131+I131</f>
        <v>956.8039644167245</v>
      </c>
    </row>
    <row r="132" spans="1:10" ht="12.75">
      <c r="A132" s="3">
        <f aca="true" t="shared" si="23" ref="A132:A195">A131+1</f>
        <v>131</v>
      </c>
      <c r="B132" s="17">
        <v>543</v>
      </c>
      <c r="C132" s="13">
        <v>50000</v>
      </c>
      <c r="D132" s="4">
        <f aca="true" t="shared" si="24" ref="D132:D195">D131+C132</f>
        <v>60115490</v>
      </c>
      <c r="E132" s="19">
        <f t="shared" si="18"/>
        <v>0.4924812030075188</v>
      </c>
      <c r="F132" s="19">
        <f t="shared" si="19"/>
        <v>0.9666615206469187</v>
      </c>
      <c r="G132" s="5">
        <f t="shared" si="17"/>
        <v>577.9273894167244</v>
      </c>
      <c r="H132" s="5">
        <f t="shared" si="20"/>
        <v>759.5</v>
      </c>
      <c r="I132" s="5">
        <f t="shared" si="21"/>
        <v>378.87657500000006</v>
      </c>
      <c r="J132" s="5">
        <f t="shared" si="22"/>
        <v>956.8039644167245</v>
      </c>
    </row>
    <row r="133" spans="1:10" ht="12.75">
      <c r="A133" s="3">
        <f t="shared" si="23"/>
        <v>132</v>
      </c>
      <c r="B133" s="17">
        <v>73</v>
      </c>
      <c r="C133" s="13">
        <v>49000</v>
      </c>
      <c r="D133" s="4">
        <f t="shared" si="24"/>
        <v>60164490</v>
      </c>
      <c r="E133" s="19">
        <f t="shared" si="18"/>
        <v>0.49624060150375937</v>
      </c>
      <c r="F133" s="19">
        <f t="shared" si="19"/>
        <v>0.9674494442671321</v>
      </c>
      <c r="G133" s="5">
        <f t="shared" si="17"/>
        <v>566.3688416283899</v>
      </c>
      <c r="H133" s="5">
        <f t="shared" si="20"/>
        <v>744.3100000000001</v>
      </c>
      <c r="I133" s="5">
        <f t="shared" si="21"/>
        <v>371.29904350000004</v>
      </c>
      <c r="J133" s="5">
        <f t="shared" si="22"/>
        <v>937.6678851283899</v>
      </c>
    </row>
    <row r="134" spans="1:10" ht="12.75">
      <c r="A134" s="3">
        <f t="shared" si="23"/>
        <v>133</v>
      </c>
      <c r="B134" s="17">
        <v>285</v>
      </c>
      <c r="C134" s="13">
        <v>46000</v>
      </c>
      <c r="D134" s="4">
        <f t="shared" si="24"/>
        <v>60210490</v>
      </c>
      <c r="E134" s="19">
        <f t="shared" si="18"/>
        <v>0.5</v>
      </c>
      <c r="F134" s="19">
        <f t="shared" si="19"/>
        <v>0.9681891276656996</v>
      </c>
      <c r="G134" s="5">
        <f t="shared" si="17"/>
        <v>531.6931982633864</v>
      </c>
      <c r="H134" s="5">
        <f t="shared" si="20"/>
        <v>698.74</v>
      </c>
      <c r="I134" s="5">
        <f t="shared" si="21"/>
        <v>348.56644900000003</v>
      </c>
      <c r="J134" s="5">
        <f t="shared" si="22"/>
        <v>880.2596472633865</v>
      </c>
    </row>
    <row r="135" spans="1:10" ht="12.75">
      <c r="A135" s="3">
        <f t="shared" si="23"/>
        <v>134</v>
      </c>
      <c r="B135" s="17">
        <v>398</v>
      </c>
      <c r="C135" s="13">
        <v>46000</v>
      </c>
      <c r="D135" s="4">
        <f t="shared" si="24"/>
        <v>60256490</v>
      </c>
      <c r="E135" s="19">
        <f t="shared" si="18"/>
        <v>0.5037593984962406</v>
      </c>
      <c r="F135" s="19">
        <f t="shared" si="19"/>
        <v>0.9689288110642673</v>
      </c>
      <c r="G135" s="5">
        <f t="shared" si="17"/>
        <v>531.6931982633864</v>
      </c>
      <c r="H135" s="5">
        <f t="shared" si="20"/>
        <v>698.74</v>
      </c>
      <c r="I135" s="5">
        <f t="shared" si="21"/>
        <v>348.56644900000003</v>
      </c>
      <c r="J135" s="5">
        <f t="shared" si="22"/>
        <v>880.2596472633865</v>
      </c>
    </row>
    <row r="136" spans="1:10" ht="12.75">
      <c r="A136" s="3">
        <f t="shared" si="23"/>
        <v>135</v>
      </c>
      <c r="B136" s="17">
        <v>616</v>
      </c>
      <c r="C136" s="13">
        <v>45000</v>
      </c>
      <c r="D136" s="4">
        <f t="shared" si="24"/>
        <v>60301490</v>
      </c>
      <c r="E136" s="19">
        <f t="shared" si="18"/>
        <v>0.5075187969924813</v>
      </c>
      <c r="F136" s="19">
        <f t="shared" si="19"/>
        <v>0.969652414388953</v>
      </c>
      <c r="G136" s="5">
        <f t="shared" si="17"/>
        <v>520.1346504750519</v>
      </c>
      <c r="H136" s="5">
        <f t="shared" si="20"/>
        <v>683.5500000000001</v>
      </c>
      <c r="I136" s="5">
        <f t="shared" si="21"/>
        <v>340.98891750000007</v>
      </c>
      <c r="J136" s="5">
        <f t="shared" si="22"/>
        <v>861.123567975052</v>
      </c>
    </row>
    <row r="137" spans="1:10" ht="12.75">
      <c r="A137" s="3">
        <f t="shared" si="23"/>
        <v>136</v>
      </c>
      <c r="B137" s="17">
        <v>316</v>
      </c>
      <c r="C137" s="13">
        <v>45000</v>
      </c>
      <c r="D137" s="4">
        <f t="shared" si="24"/>
        <v>60346490</v>
      </c>
      <c r="E137" s="19">
        <f t="shared" si="18"/>
        <v>0.5112781954887218</v>
      </c>
      <c r="F137" s="19">
        <f t="shared" si="19"/>
        <v>0.9703760177136387</v>
      </c>
      <c r="G137" s="5">
        <f t="shared" si="17"/>
        <v>520.1346504750519</v>
      </c>
      <c r="H137" s="5">
        <f t="shared" si="20"/>
        <v>683.5500000000001</v>
      </c>
      <c r="I137" s="5">
        <f t="shared" si="21"/>
        <v>340.98891750000007</v>
      </c>
      <c r="J137" s="5">
        <f t="shared" si="22"/>
        <v>861.123567975052</v>
      </c>
    </row>
    <row r="138" spans="1:10" ht="12.75">
      <c r="A138" s="3">
        <f t="shared" si="23"/>
        <v>137</v>
      </c>
      <c r="B138" s="17">
        <v>206</v>
      </c>
      <c r="C138" s="13">
        <v>45000</v>
      </c>
      <c r="D138" s="4">
        <f t="shared" si="24"/>
        <v>60391490</v>
      </c>
      <c r="E138" s="19">
        <f t="shared" si="18"/>
        <v>0.5150375939849624</v>
      </c>
      <c r="F138" s="19">
        <f t="shared" si="19"/>
        <v>0.9710996210383245</v>
      </c>
      <c r="G138" s="5">
        <f t="shared" si="17"/>
        <v>520.1346504750519</v>
      </c>
      <c r="H138" s="5">
        <f t="shared" si="20"/>
        <v>683.5500000000001</v>
      </c>
      <c r="I138" s="5">
        <f t="shared" si="21"/>
        <v>340.98891750000007</v>
      </c>
      <c r="J138" s="5">
        <f t="shared" si="22"/>
        <v>861.123567975052</v>
      </c>
    </row>
    <row r="139" spans="1:10" ht="12.75">
      <c r="A139" s="3">
        <f t="shared" si="23"/>
        <v>138</v>
      </c>
      <c r="B139" s="17">
        <v>665</v>
      </c>
      <c r="C139" s="13">
        <v>43494</v>
      </c>
      <c r="D139" s="4">
        <f t="shared" si="24"/>
        <v>60434984</v>
      </c>
      <c r="E139" s="19">
        <f t="shared" si="18"/>
        <v>0.518796992481203</v>
      </c>
      <c r="F139" s="19">
        <f t="shared" si="19"/>
        <v>0.971799007771744</v>
      </c>
      <c r="G139" s="5">
        <f t="shared" si="17"/>
        <v>502.72747750582016</v>
      </c>
      <c r="H139" s="5">
        <f t="shared" si="20"/>
        <v>660.67386</v>
      </c>
      <c r="I139" s="5">
        <f t="shared" si="21"/>
        <v>329.57715506100004</v>
      </c>
      <c r="J139" s="5">
        <f t="shared" si="22"/>
        <v>832.3046325668201</v>
      </c>
    </row>
    <row r="140" spans="1:10" ht="12.75">
      <c r="A140" s="3">
        <f t="shared" si="23"/>
        <v>139</v>
      </c>
      <c r="B140" s="17">
        <v>596</v>
      </c>
      <c r="C140" s="13">
        <v>43050</v>
      </c>
      <c r="D140" s="4">
        <f t="shared" si="24"/>
        <v>60478034</v>
      </c>
      <c r="E140" s="19">
        <f t="shared" si="18"/>
        <v>0.5225563909774437</v>
      </c>
      <c r="F140" s="19">
        <f t="shared" si="19"/>
        <v>0.97249125495236</v>
      </c>
      <c r="G140" s="5">
        <f t="shared" si="17"/>
        <v>497.59548228779965</v>
      </c>
      <c r="H140" s="5">
        <f t="shared" si="20"/>
        <v>653.9295</v>
      </c>
      <c r="I140" s="5">
        <f t="shared" si="21"/>
        <v>326.212731075</v>
      </c>
      <c r="J140" s="5">
        <f t="shared" si="22"/>
        <v>823.8082133627997</v>
      </c>
    </row>
    <row r="141" spans="1:10" ht="12.75">
      <c r="A141" s="3">
        <f t="shared" si="23"/>
        <v>140</v>
      </c>
      <c r="B141" s="17">
        <v>379</v>
      </c>
      <c r="C141" s="13">
        <v>42000</v>
      </c>
      <c r="D141" s="4">
        <f t="shared" si="24"/>
        <v>60520034</v>
      </c>
      <c r="E141" s="19">
        <f t="shared" si="18"/>
        <v>0.5263157894736842</v>
      </c>
      <c r="F141" s="19">
        <f t="shared" si="19"/>
        <v>0.9731666180554001</v>
      </c>
      <c r="G141" s="5">
        <f t="shared" si="17"/>
        <v>485.45900711004845</v>
      </c>
      <c r="H141" s="5">
        <f t="shared" si="20"/>
        <v>637.98</v>
      </c>
      <c r="I141" s="5">
        <f t="shared" si="21"/>
        <v>318.256323</v>
      </c>
      <c r="J141" s="5">
        <f t="shared" si="22"/>
        <v>803.7153301100484</v>
      </c>
    </row>
    <row r="142" spans="1:10" ht="12.75">
      <c r="A142" s="3">
        <f t="shared" si="23"/>
        <v>141</v>
      </c>
      <c r="B142" s="17">
        <v>508</v>
      </c>
      <c r="C142" s="13">
        <v>41283</v>
      </c>
      <c r="D142" s="4">
        <f t="shared" si="24"/>
        <v>60561317</v>
      </c>
      <c r="E142" s="19">
        <f t="shared" si="18"/>
        <v>0.5300751879699248</v>
      </c>
      <c r="F142" s="19">
        <f t="shared" si="19"/>
        <v>0.9738304517454668</v>
      </c>
      <c r="G142" s="5">
        <f t="shared" si="17"/>
        <v>477.17152834581265</v>
      </c>
      <c r="H142" s="5">
        <f t="shared" si="20"/>
        <v>627.0887700000001</v>
      </c>
      <c r="I142" s="5">
        <f t="shared" si="21"/>
        <v>312.82323291450007</v>
      </c>
      <c r="J142" s="5">
        <f t="shared" si="22"/>
        <v>789.9947612603128</v>
      </c>
    </row>
    <row r="143" spans="1:10" ht="12.75">
      <c r="A143" s="3">
        <f t="shared" si="23"/>
        <v>142</v>
      </c>
      <c r="B143" s="17">
        <v>555</v>
      </c>
      <c r="C143" s="13">
        <v>38768</v>
      </c>
      <c r="D143" s="4">
        <f t="shared" si="24"/>
        <v>60600085</v>
      </c>
      <c r="E143" s="19">
        <f t="shared" si="18"/>
        <v>0.5338345864661654</v>
      </c>
      <c r="F143" s="19">
        <f t="shared" si="19"/>
        <v>0.9744538440497205</v>
      </c>
      <c r="G143" s="5">
        <f t="shared" si="17"/>
        <v>448.10178065815137</v>
      </c>
      <c r="H143" s="5">
        <f t="shared" si="20"/>
        <v>588.88592</v>
      </c>
      <c r="I143" s="5">
        <f t="shared" si="21"/>
        <v>293.76574119200006</v>
      </c>
      <c r="J143" s="5">
        <f t="shared" si="22"/>
        <v>741.8675218501514</v>
      </c>
    </row>
    <row r="144" spans="1:10" ht="12.75">
      <c r="A144" s="3">
        <f t="shared" si="23"/>
        <v>143</v>
      </c>
      <c r="B144" s="17">
        <v>764</v>
      </c>
      <c r="C144" s="13">
        <v>38506</v>
      </c>
      <c r="D144" s="4">
        <f t="shared" si="24"/>
        <v>60638591</v>
      </c>
      <c r="E144" s="19">
        <f t="shared" si="18"/>
        <v>0.5375939849624061</v>
      </c>
      <c r="F144" s="19">
        <f t="shared" si="19"/>
        <v>0.9750730233746171</v>
      </c>
      <c r="G144" s="5">
        <f t="shared" si="17"/>
        <v>445.07344113760774</v>
      </c>
      <c r="H144" s="5">
        <f t="shared" si="20"/>
        <v>584.90614</v>
      </c>
      <c r="I144" s="5">
        <f t="shared" si="21"/>
        <v>291.78042793900005</v>
      </c>
      <c r="J144" s="5">
        <f t="shared" si="22"/>
        <v>736.8538690766078</v>
      </c>
    </row>
    <row r="145" spans="1:10" ht="12.75">
      <c r="A145" s="3">
        <f t="shared" si="23"/>
        <v>144</v>
      </c>
      <c r="B145" s="17">
        <v>169</v>
      </c>
      <c r="C145" s="13">
        <v>35948</v>
      </c>
      <c r="D145" s="4">
        <f t="shared" si="24"/>
        <v>60674539</v>
      </c>
      <c r="E145" s="19">
        <f t="shared" si="18"/>
        <v>0.5413533834586466</v>
      </c>
      <c r="F145" s="19">
        <f t="shared" si="19"/>
        <v>0.9756510698705237</v>
      </c>
      <c r="G145" s="5">
        <f t="shared" si="17"/>
        <v>415.50667589504815</v>
      </c>
      <c r="H145" s="5">
        <f t="shared" si="20"/>
        <v>546.05012</v>
      </c>
      <c r="I145" s="5">
        <f t="shared" si="21"/>
        <v>272.397102362</v>
      </c>
      <c r="J145" s="5">
        <f t="shared" si="22"/>
        <v>687.9037782570481</v>
      </c>
    </row>
    <row r="146" spans="1:10" ht="12.75">
      <c r="A146" s="3">
        <f t="shared" si="23"/>
        <v>145</v>
      </c>
      <c r="B146" s="17">
        <v>243</v>
      </c>
      <c r="C146" s="13">
        <v>35600</v>
      </c>
      <c r="D146" s="4">
        <f t="shared" si="24"/>
        <v>60710139</v>
      </c>
      <c r="E146" s="19">
        <f t="shared" si="18"/>
        <v>0.5451127819548872</v>
      </c>
      <c r="F146" s="19">
        <f t="shared" si="19"/>
        <v>0.9762235205007196</v>
      </c>
      <c r="G146" s="5">
        <f t="shared" si="17"/>
        <v>411.4843012647077</v>
      </c>
      <c r="H146" s="5">
        <f t="shared" si="20"/>
        <v>540.764</v>
      </c>
      <c r="I146" s="5">
        <f t="shared" si="21"/>
        <v>269.7601214</v>
      </c>
      <c r="J146" s="5">
        <f t="shared" si="22"/>
        <v>681.2444226647077</v>
      </c>
    </row>
    <row r="147" spans="1:10" ht="12.75">
      <c r="A147" s="3">
        <f t="shared" si="23"/>
        <v>146</v>
      </c>
      <c r="B147" s="17">
        <v>605</v>
      </c>
      <c r="C147" s="13">
        <v>35000</v>
      </c>
      <c r="D147" s="4">
        <f t="shared" si="24"/>
        <v>60745139</v>
      </c>
      <c r="E147" s="19">
        <f t="shared" si="18"/>
        <v>0.5488721804511278</v>
      </c>
      <c r="F147" s="19">
        <f t="shared" si="19"/>
        <v>0.9767863230865863</v>
      </c>
      <c r="G147" s="5">
        <f t="shared" si="17"/>
        <v>404.549172591707</v>
      </c>
      <c r="H147" s="5">
        <f t="shared" si="20"/>
        <v>531.65</v>
      </c>
      <c r="I147" s="5">
        <f t="shared" si="21"/>
        <v>265.21360250000004</v>
      </c>
      <c r="J147" s="5">
        <f t="shared" si="22"/>
        <v>669.762775091707</v>
      </c>
    </row>
    <row r="148" spans="1:10" ht="12.75">
      <c r="A148" s="3">
        <f t="shared" si="23"/>
        <v>147</v>
      </c>
      <c r="B148" s="17">
        <v>375</v>
      </c>
      <c r="C148" s="13">
        <v>34500</v>
      </c>
      <c r="D148" s="4">
        <f t="shared" si="24"/>
        <v>60779639</v>
      </c>
      <c r="E148" s="19">
        <f t="shared" si="18"/>
        <v>0.5526315789473685</v>
      </c>
      <c r="F148" s="19">
        <f t="shared" si="19"/>
        <v>0.977341085635512</v>
      </c>
      <c r="G148" s="5">
        <f t="shared" si="17"/>
        <v>398.7698986975398</v>
      </c>
      <c r="H148" s="5">
        <f t="shared" si="20"/>
        <v>524.0550000000001</v>
      </c>
      <c r="I148" s="5">
        <f t="shared" si="21"/>
        <v>261.42483675000005</v>
      </c>
      <c r="J148" s="5">
        <f t="shared" si="22"/>
        <v>660.1947354475399</v>
      </c>
    </row>
    <row r="149" spans="1:10" ht="12.75">
      <c r="A149" s="3">
        <f t="shared" si="23"/>
        <v>148</v>
      </c>
      <c r="B149" s="17">
        <v>783</v>
      </c>
      <c r="C149" s="13">
        <v>34194</v>
      </c>
      <c r="D149" s="4">
        <f t="shared" si="24"/>
        <v>60813833</v>
      </c>
      <c r="E149" s="19">
        <f t="shared" si="18"/>
        <v>0.556390977443609</v>
      </c>
      <c r="F149" s="19">
        <f t="shared" si="19"/>
        <v>0.9778909276818298</v>
      </c>
      <c r="G149" s="5">
        <f t="shared" si="17"/>
        <v>395.23298307430946</v>
      </c>
      <c r="H149" s="5">
        <f t="shared" si="20"/>
        <v>519.40686</v>
      </c>
      <c r="I149" s="5">
        <f t="shared" si="21"/>
        <v>259.106112111</v>
      </c>
      <c r="J149" s="5">
        <f t="shared" si="22"/>
        <v>654.3390951853095</v>
      </c>
    </row>
    <row r="150" spans="1:10" ht="12.75">
      <c r="A150" s="3">
        <f t="shared" si="23"/>
        <v>149</v>
      </c>
      <c r="B150" s="17">
        <v>758</v>
      </c>
      <c r="C150" s="13">
        <v>33375</v>
      </c>
      <c r="D150" s="4">
        <f t="shared" si="24"/>
        <v>60847208</v>
      </c>
      <c r="E150" s="19">
        <f t="shared" si="18"/>
        <v>0.5601503759398496</v>
      </c>
      <c r="F150" s="19">
        <f t="shared" si="19"/>
        <v>0.9784276001476384</v>
      </c>
      <c r="G150" s="5">
        <f t="shared" si="17"/>
        <v>385.7665324356635</v>
      </c>
      <c r="H150" s="5">
        <f t="shared" si="20"/>
        <v>506.96625</v>
      </c>
      <c r="I150" s="5">
        <f t="shared" si="21"/>
        <v>252.9001138125</v>
      </c>
      <c r="J150" s="5">
        <f t="shared" si="22"/>
        <v>638.6666462481635</v>
      </c>
    </row>
    <row r="151" spans="1:10" ht="12.75">
      <c r="A151" s="3">
        <f t="shared" si="23"/>
        <v>150</v>
      </c>
      <c r="B151" s="17">
        <v>200</v>
      </c>
      <c r="C151" s="13">
        <v>32000</v>
      </c>
      <c r="D151" s="4">
        <f t="shared" si="24"/>
        <v>60879208</v>
      </c>
      <c r="E151" s="19">
        <f t="shared" si="18"/>
        <v>0.5639097744360902</v>
      </c>
      <c r="F151" s="19">
        <f t="shared" si="19"/>
        <v>0.9789421625118594</v>
      </c>
      <c r="G151" s="5">
        <f aca="true" t="shared" si="25" ref="G151:G214">+(C151*$G$79)/$C$79</f>
        <v>369.87352922670357</v>
      </c>
      <c r="H151" s="5">
        <f t="shared" si="20"/>
        <v>486.08</v>
      </c>
      <c r="I151" s="5">
        <f t="shared" si="21"/>
        <v>242.481008</v>
      </c>
      <c r="J151" s="5">
        <f t="shared" si="22"/>
        <v>612.3545372267035</v>
      </c>
    </row>
    <row r="152" spans="1:10" ht="12.75">
      <c r="A152" s="3">
        <f t="shared" si="23"/>
        <v>151</v>
      </c>
      <c r="B152" s="17">
        <v>115</v>
      </c>
      <c r="C152" s="13">
        <v>31790</v>
      </c>
      <c r="D152" s="4">
        <f t="shared" si="24"/>
        <v>60910998</v>
      </c>
      <c r="E152" s="19">
        <f t="shared" si="18"/>
        <v>0.5676691729323309</v>
      </c>
      <c r="F152" s="19">
        <f t="shared" si="19"/>
        <v>0.9794533480605652</v>
      </c>
      <c r="G152" s="5">
        <f t="shared" si="25"/>
        <v>367.44623419115334</v>
      </c>
      <c r="H152" s="5">
        <f t="shared" si="20"/>
        <v>482.8901</v>
      </c>
      <c r="I152" s="5">
        <f t="shared" si="21"/>
        <v>240.88972638500002</v>
      </c>
      <c r="J152" s="5">
        <f t="shared" si="22"/>
        <v>608.3359605761534</v>
      </c>
    </row>
    <row r="153" spans="1:10" ht="12.75">
      <c r="A153" s="3">
        <f t="shared" si="23"/>
        <v>152</v>
      </c>
      <c r="B153" s="17">
        <v>529</v>
      </c>
      <c r="C153" s="13">
        <v>31780</v>
      </c>
      <c r="D153" s="4">
        <f t="shared" si="24"/>
        <v>60942778</v>
      </c>
      <c r="E153" s="19">
        <f t="shared" si="18"/>
        <v>0.5714285714285714</v>
      </c>
      <c r="F153" s="19">
        <f t="shared" si="19"/>
        <v>0.9799643728085321</v>
      </c>
      <c r="G153" s="5">
        <f t="shared" si="25"/>
        <v>367.33064871326997</v>
      </c>
      <c r="H153" s="5">
        <f t="shared" si="20"/>
        <v>482.7382</v>
      </c>
      <c r="I153" s="5">
        <f t="shared" si="21"/>
        <v>240.81395107</v>
      </c>
      <c r="J153" s="5">
        <f t="shared" si="22"/>
        <v>608.14459978327</v>
      </c>
    </row>
    <row r="154" spans="1:10" ht="12.75">
      <c r="A154" s="3">
        <f t="shared" si="23"/>
        <v>153</v>
      </c>
      <c r="B154" s="17">
        <v>256</v>
      </c>
      <c r="C154" s="13">
        <v>30331</v>
      </c>
      <c r="D154" s="4">
        <f t="shared" si="24"/>
        <v>60973109</v>
      </c>
      <c r="E154" s="19">
        <f t="shared" si="18"/>
        <v>0.575187969924812</v>
      </c>
      <c r="F154" s="19">
        <f t="shared" si="19"/>
        <v>0.9804520975294442</v>
      </c>
      <c r="G154" s="5">
        <f t="shared" si="25"/>
        <v>350.58231296797334</v>
      </c>
      <c r="H154" s="5">
        <f t="shared" si="20"/>
        <v>460.72789</v>
      </c>
      <c r="I154" s="5">
        <f t="shared" si="21"/>
        <v>229.8341079265</v>
      </c>
      <c r="J154" s="5">
        <f t="shared" si="22"/>
        <v>580.4164208944733</v>
      </c>
    </row>
    <row r="155" spans="1:10" ht="12.75">
      <c r="A155" s="3">
        <f t="shared" si="23"/>
        <v>154</v>
      </c>
      <c r="B155" s="17">
        <v>354</v>
      </c>
      <c r="C155" s="13">
        <v>30000</v>
      </c>
      <c r="D155" s="4">
        <f t="shared" si="24"/>
        <v>61003109</v>
      </c>
      <c r="E155" s="19">
        <f t="shared" si="18"/>
        <v>0.5789473684210527</v>
      </c>
      <c r="F155" s="19">
        <f t="shared" si="19"/>
        <v>0.9809344997459013</v>
      </c>
      <c r="G155" s="5">
        <f t="shared" si="25"/>
        <v>346.7564336500346</v>
      </c>
      <c r="H155" s="5">
        <f t="shared" si="20"/>
        <v>455.7</v>
      </c>
      <c r="I155" s="5">
        <f t="shared" si="21"/>
        <v>227.325945</v>
      </c>
      <c r="J155" s="5">
        <f t="shared" si="22"/>
        <v>574.0823786500346</v>
      </c>
    </row>
    <row r="156" spans="1:10" ht="12.75">
      <c r="A156" s="3">
        <f t="shared" si="23"/>
        <v>155</v>
      </c>
      <c r="B156" s="17">
        <v>75</v>
      </c>
      <c r="C156" s="13">
        <v>30000</v>
      </c>
      <c r="D156" s="4">
        <f t="shared" si="24"/>
        <v>61033109</v>
      </c>
      <c r="E156" s="19">
        <f t="shared" si="18"/>
        <v>0.5827067669172933</v>
      </c>
      <c r="F156" s="19">
        <f t="shared" si="19"/>
        <v>0.9814169019623584</v>
      </c>
      <c r="G156" s="5">
        <f t="shared" si="25"/>
        <v>346.7564336500346</v>
      </c>
      <c r="H156" s="5">
        <f t="shared" si="20"/>
        <v>455.7</v>
      </c>
      <c r="I156" s="5">
        <f t="shared" si="21"/>
        <v>227.325945</v>
      </c>
      <c r="J156" s="5">
        <f t="shared" si="22"/>
        <v>574.0823786500346</v>
      </c>
    </row>
    <row r="157" spans="1:10" ht="12.75">
      <c r="A157" s="3">
        <f t="shared" si="23"/>
        <v>156</v>
      </c>
      <c r="B157" s="17">
        <v>109</v>
      </c>
      <c r="C157" s="13">
        <v>30000</v>
      </c>
      <c r="D157" s="4">
        <f t="shared" si="24"/>
        <v>61063109</v>
      </c>
      <c r="E157" s="19">
        <f t="shared" si="18"/>
        <v>0.5864661654135338</v>
      </c>
      <c r="F157" s="19">
        <f t="shared" si="19"/>
        <v>0.9818993041788155</v>
      </c>
      <c r="G157" s="5">
        <f t="shared" si="25"/>
        <v>346.7564336500346</v>
      </c>
      <c r="H157" s="5">
        <f t="shared" si="20"/>
        <v>455.7</v>
      </c>
      <c r="I157" s="5">
        <f t="shared" si="21"/>
        <v>227.325945</v>
      </c>
      <c r="J157" s="5">
        <f t="shared" si="22"/>
        <v>574.0823786500346</v>
      </c>
    </row>
    <row r="158" spans="1:10" ht="12.75">
      <c r="A158" s="3">
        <f t="shared" si="23"/>
        <v>157</v>
      </c>
      <c r="B158" s="17">
        <v>179</v>
      </c>
      <c r="C158" s="13">
        <v>30000</v>
      </c>
      <c r="D158" s="4">
        <f t="shared" si="24"/>
        <v>61093109</v>
      </c>
      <c r="E158" s="19">
        <f t="shared" si="18"/>
        <v>0.5902255639097744</v>
      </c>
      <c r="F158" s="19">
        <f t="shared" si="19"/>
        <v>0.9823817063952728</v>
      </c>
      <c r="G158" s="5">
        <f t="shared" si="25"/>
        <v>346.7564336500346</v>
      </c>
      <c r="H158" s="5">
        <f t="shared" si="20"/>
        <v>455.7</v>
      </c>
      <c r="I158" s="5">
        <f t="shared" si="21"/>
        <v>227.325945</v>
      </c>
      <c r="J158" s="5">
        <f t="shared" si="22"/>
        <v>574.0823786500346</v>
      </c>
    </row>
    <row r="159" spans="1:10" ht="12.75">
      <c r="A159" s="3">
        <f t="shared" si="23"/>
        <v>158</v>
      </c>
      <c r="B159" s="17">
        <v>630</v>
      </c>
      <c r="C159" s="13">
        <v>29400</v>
      </c>
      <c r="D159" s="4">
        <f t="shared" si="24"/>
        <v>61122509</v>
      </c>
      <c r="E159" s="19">
        <f t="shared" si="18"/>
        <v>0.5939849624060151</v>
      </c>
      <c r="F159" s="19">
        <f t="shared" si="19"/>
        <v>0.9828544605674008</v>
      </c>
      <c r="G159" s="5">
        <f t="shared" si="25"/>
        <v>339.8213049770339</v>
      </c>
      <c r="H159" s="5">
        <f t="shared" si="20"/>
        <v>446.586</v>
      </c>
      <c r="I159" s="5">
        <f t="shared" si="21"/>
        <v>222.77942610000002</v>
      </c>
      <c r="J159" s="5">
        <f t="shared" si="22"/>
        <v>562.600731077034</v>
      </c>
    </row>
    <row r="160" spans="1:10" ht="12.75">
      <c r="A160" s="3">
        <f t="shared" si="23"/>
        <v>159</v>
      </c>
      <c r="B160" s="17">
        <v>229</v>
      </c>
      <c r="C160" s="13">
        <v>27600</v>
      </c>
      <c r="D160" s="4">
        <f t="shared" si="24"/>
        <v>61150109</v>
      </c>
      <c r="E160" s="19">
        <f t="shared" si="18"/>
        <v>0.5977443609022557</v>
      </c>
      <c r="F160" s="19">
        <f t="shared" si="19"/>
        <v>0.9832982706065413</v>
      </c>
      <c r="G160" s="5">
        <f t="shared" si="25"/>
        <v>319.0159189580318</v>
      </c>
      <c r="H160" s="5">
        <f t="shared" si="20"/>
        <v>419.244</v>
      </c>
      <c r="I160" s="5">
        <f t="shared" si="21"/>
        <v>209.1398694</v>
      </c>
      <c r="J160" s="5">
        <f t="shared" si="22"/>
        <v>528.1557883580318</v>
      </c>
    </row>
    <row r="161" spans="1:10" ht="12.75">
      <c r="A161" s="3">
        <f t="shared" si="23"/>
        <v>160</v>
      </c>
      <c r="B161" s="17">
        <v>278</v>
      </c>
      <c r="C161" s="13">
        <v>27248</v>
      </c>
      <c r="D161" s="4">
        <f t="shared" si="24"/>
        <v>61177357</v>
      </c>
      <c r="E161" s="19">
        <f t="shared" si="18"/>
        <v>0.6015037593984962</v>
      </c>
      <c r="F161" s="19">
        <f t="shared" si="19"/>
        <v>0.9837364204596755</v>
      </c>
      <c r="G161" s="5">
        <f t="shared" si="25"/>
        <v>314.9473101365381</v>
      </c>
      <c r="H161" s="5">
        <f t="shared" si="20"/>
        <v>413.89712000000003</v>
      </c>
      <c r="I161" s="5">
        <f t="shared" si="21"/>
        <v>206.47257831200002</v>
      </c>
      <c r="J161" s="5">
        <f t="shared" si="22"/>
        <v>521.4198884485381</v>
      </c>
    </row>
    <row r="162" spans="1:10" ht="12.75">
      <c r="A162" s="3">
        <f t="shared" si="23"/>
        <v>161</v>
      </c>
      <c r="B162" s="17">
        <v>220</v>
      </c>
      <c r="C162" s="13">
        <v>26576</v>
      </c>
      <c r="D162" s="4">
        <f t="shared" si="24"/>
        <v>61203933</v>
      </c>
      <c r="E162" s="19">
        <f t="shared" si="18"/>
        <v>0.6052631578947368</v>
      </c>
      <c r="F162" s="19">
        <f t="shared" si="19"/>
        <v>0.984163764503161</v>
      </c>
      <c r="G162" s="5">
        <f t="shared" si="25"/>
        <v>307.1799660227773</v>
      </c>
      <c r="H162" s="5">
        <f t="shared" si="20"/>
        <v>403.68944</v>
      </c>
      <c r="I162" s="5">
        <f t="shared" si="21"/>
        <v>201.380477144</v>
      </c>
      <c r="J162" s="5">
        <f t="shared" si="22"/>
        <v>508.5604431667773</v>
      </c>
    </row>
    <row r="163" spans="1:10" ht="12.75">
      <c r="A163" s="3">
        <f t="shared" si="23"/>
        <v>162</v>
      </c>
      <c r="B163" s="17">
        <v>275</v>
      </c>
      <c r="C163" s="13">
        <v>26000</v>
      </c>
      <c r="D163" s="4">
        <f t="shared" si="24"/>
        <v>61229933</v>
      </c>
      <c r="E163" s="19">
        <f t="shared" si="18"/>
        <v>0.6090225563909775</v>
      </c>
      <c r="F163" s="19">
        <f t="shared" si="19"/>
        <v>0.9845818464240905</v>
      </c>
      <c r="G163" s="5">
        <f t="shared" si="25"/>
        <v>300.52224249669666</v>
      </c>
      <c r="H163" s="5">
        <f t="shared" si="20"/>
        <v>394.94</v>
      </c>
      <c r="I163" s="5">
        <f t="shared" si="21"/>
        <v>197.01581900000002</v>
      </c>
      <c r="J163" s="5">
        <f t="shared" si="22"/>
        <v>497.5380614966967</v>
      </c>
    </row>
    <row r="164" spans="1:10" ht="12.75">
      <c r="A164" s="3">
        <f t="shared" si="23"/>
        <v>163</v>
      </c>
      <c r="B164" s="17">
        <v>620</v>
      </c>
      <c r="C164" s="13">
        <v>26000</v>
      </c>
      <c r="D164" s="4">
        <f t="shared" si="24"/>
        <v>61255933</v>
      </c>
      <c r="E164" s="19">
        <f t="shared" si="18"/>
        <v>0.6127819548872181</v>
      </c>
      <c r="F164" s="19">
        <f t="shared" si="19"/>
        <v>0.98499992834502</v>
      </c>
      <c r="G164" s="5">
        <f t="shared" si="25"/>
        <v>300.52224249669666</v>
      </c>
      <c r="H164" s="5">
        <f t="shared" si="20"/>
        <v>394.94</v>
      </c>
      <c r="I164" s="5">
        <f t="shared" si="21"/>
        <v>197.01581900000002</v>
      </c>
      <c r="J164" s="5">
        <f t="shared" si="22"/>
        <v>497.5380614966967</v>
      </c>
    </row>
    <row r="165" spans="1:10" ht="12.75">
      <c r="A165" s="3">
        <f t="shared" si="23"/>
        <v>164</v>
      </c>
      <c r="B165" s="17">
        <v>107</v>
      </c>
      <c r="C165" s="13">
        <v>25298</v>
      </c>
      <c r="D165" s="4">
        <f t="shared" si="24"/>
        <v>61281231</v>
      </c>
      <c r="E165" s="19">
        <f t="shared" si="18"/>
        <v>0.6165413533834586</v>
      </c>
      <c r="F165" s="19">
        <f t="shared" si="19"/>
        <v>0.9854067220540844</v>
      </c>
      <c r="G165" s="5">
        <f t="shared" si="25"/>
        <v>292.40814194928583</v>
      </c>
      <c r="H165" s="5">
        <f t="shared" si="20"/>
        <v>384.27662000000004</v>
      </c>
      <c r="I165" s="5">
        <f t="shared" si="21"/>
        <v>191.69639188700006</v>
      </c>
      <c r="J165" s="5">
        <f t="shared" si="22"/>
        <v>484.1045338362859</v>
      </c>
    </row>
    <row r="166" spans="1:10" ht="12.75">
      <c r="A166" s="3">
        <f t="shared" si="23"/>
        <v>165</v>
      </c>
      <c r="B166" s="17">
        <v>370</v>
      </c>
      <c r="C166" s="13">
        <v>23094</v>
      </c>
      <c r="D166" s="4">
        <f t="shared" si="24"/>
        <v>61304325</v>
      </c>
      <c r="E166" s="19">
        <f t="shared" si="18"/>
        <v>0.6203007518796992</v>
      </c>
      <c r="F166" s="19">
        <f t="shared" si="19"/>
        <v>0.9857780752803131</v>
      </c>
      <c r="G166" s="5">
        <f t="shared" si="25"/>
        <v>266.93310262379663</v>
      </c>
      <c r="H166" s="5">
        <f t="shared" si="20"/>
        <v>350.79786</v>
      </c>
      <c r="I166" s="5">
        <f t="shared" si="21"/>
        <v>174.995512461</v>
      </c>
      <c r="J166" s="5">
        <f t="shared" si="22"/>
        <v>441.92861508479666</v>
      </c>
    </row>
    <row r="167" spans="1:10" ht="12.75">
      <c r="A167" s="3">
        <f t="shared" si="23"/>
        <v>166</v>
      </c>
      <c r="B167" s="17">
        <v>120</v>
      </c>
      <c r="C167" s="13">
        <v>23000</v>
      </c>
      <c r="D167" s="4">
        <f t="shared" si="24"/>
        <v>61327325</v>
      </c>
      <c r="E167" s="19">
        <f t="shared" si="18"/>
        <v>0.6240601503759399</v>
      </c>
      <c r="F167" s="19">
        <f t="shared" si="19"/>
        <v>0.986147916979597</v>
      </c>
      <c r="G167" s="5">
        <f t="shared" si="25"/>
        <v>265.8465991316932</v>
      </c>
      <c r="H167" s="5">
        <f t="shared" si="20"/>
        <v>349.37</v>
      </c>
      <c r="I167" s="5">
        <f t="shared" si="21"/>
        <v>174.28322450000002</v>
      </c>
      <c r="J167" s="5">
        <f t="shared" si="22"/>
        <v>440.1298236316932</v>
      </c>
    </row>
    <row r="168" spans="1:10" ht="12.75">
      <c r="A168" s="3">
        <f t="shared" si="23"/>
        <v>167</v>
      </c>
      <c r="B168" s="17">
        <v>274</v>
      </c>
      <c r="C168" s="13">
        <v>22200</v>
      </c>
      <c r="D168" s="4">
        <f t="shared" si="24"/>
        <v>61349525</v>
      </c>
      <c r="E168" s="19">
        <f t="shared" si="18"/>
        <v>0.6278195488721805</v>
      </c>
      <c r="F168" s="19">
        <f t="shared" si="19"/>
        <v>0.9865048946197753</v>
      </c>
      <c r="G168" s="5">
        <f t="shared" si="25"/>
        <v>256.5997609010256</v>
      </c>
      <c r="H168" s="5">
        <f t="shared" si="20"/>
        <v>337.218</v>
      </c>
      <c r="I168" s="5">
        <f t="shared" si="21"/>
        <v>168.22119930000002</v>
      </c>
      <c r="J168" s="5">
        <f t="shared" si="22"/>
        <v>424.8209602010256</v>
      </c>
    </row>
    <row r="169" spans="1:10" ht="12.75">
      <c r="A169" s="3">
        <f t="shared" si="23"/>
        <v>168</v>
      </c>
      <c r="B169" s="17">
        <v>189</v>
      </c>
      <c r="C169" s="13">
        <v>22200</v>
      </c>
      <c r="D169" s="4">
        <f t="shared" si="24"/>
        <v>61371725</v>
      </c>
      <c r="E169" s="19">
        <f t="shared" si="18"/>
        <v>0.631578947368421</v>
      </c>
      <c r="F169" s="19">
        <f t="shared" si="19"/>
        <v>0.9868618722599536</v>
      </c>
      <c r="G169" s="5">
        <f t="shared" si="25"/>
        <v>256.5997609010256</v>
      </c>
      <c r="H169" s="5">
        <f t="shared" si="20"/>
        <v>337.218</v>
      </c>
      <c r="I169" s="5">
        <f t="shared" si="21"/>
        <v>168.22119930000002</v>
      </c>
      <c r="J169" s="5">
        <f t="shared" si="22"/>
        <v>424.8209602010256</v>
      </c>
    </row>
    <row r="170" spans="1:10" ht="12.75">
      <c r="A170" s="3">
        <f t="shared" si="23"/>
        <v>169</v>
      </c>
      <c r="B170" s="17">
        <v>151</v>
      </c>
      <c r="C170" s="13">
        <v>21662</v>
      </c>
      <c r="D170" s="4">
        <f t="shared" si="24"/>
        <v>61393387</v>
      </c>
      <c r="E170" s="19">
        <f t="shared" si="18"/>
        <v>0.6353383458646616</v>
      </c>
      <c r="F170" s="19">
        <f t="shared" si="19"/>
        <v>0.9872101988203834</v>
      </c>
      <c r="G170" s="5">
        <f t="shared" si="25"/>
        <v>250.38126219090165</v>
      </c>
      <c r="H170" s="5">
        <f t="shared" si="20"/>
        <v>329.04578000000004</v>
      </c>
      <c r="I170" s="5">
        <f t="shared" si="21"/>
        <v>164.14448735300002</v>
      </c>
      <c r="J170" s="5">
        <f t="shared" si="22"/>
        <v>414.52574954390167</v>
      </c>
    </row>
    <row r="171" spans="1:10" ht="12.75">
      <c r="A171" s="3">
        <f t="shared" si="23"/>
        <v>170</v>
      </c>
      <c r="B171" s="17">
        <v>260</v>
      </c>
      <c r="C171" s="13">
        <v>21130</v>
      </c>
      <c r="D171" s="4">
        <f t="shared" si="24"/>
        <v>61414517</v>
      </c>
      <c r="E171" s="19">
        <f t="shared" si="18"/>
        <v>0.6390977443609023</v>
      </c>
      <c r="F171" s="19">
        <f t="shared" si="19"/>
        <v>0.9875499707815081</v>
      </c>
      <c r="G171" s="5">
        <f t="shared" si="25"/>
        <v>244.2321147675077</v>
      </c>
      <c r="H171" s="5">
        <f t="shared" si="20"/>
        <v>320.9647</v>
      </c>
      <c r="I171" s="5">
        <f t="shared" si="21"/>
        <v>160.113240595</v>
      </c>
      <c r="J171" s="5">
        <f t="shared" si="22"/>
        <v>404.3453553625077</v>
      </c>
    </row>
    <row r="172" spans="1:10" ht="12.75">
      <c r="A172" s="3">
        <f t="shared" si="23"/>
        <v>171</v>
      </c>
      <c r="B172" s="17">
        <v>429</v>
      </c>
      <c r="C172" s="16">
        <v>21119.94</v>
      </c>
      <c r="D172" s="4">
        <f t="shared" si="24"/>
        <v>61435636.94</v>
      </c>
      <c r="E172" s="19">
        <f t="shared" si="18"/>
        <v>0.6428571428571429</v>
      </c>
      <c r="F172" s="19">
        <f t="shared" si="19"/>
        <v>0.9878895809770895</v>
      </c>
      <c r="G172" s="5">
        <f t="shared" si="25"/>
        <v>244.11583577675708</v>
      </c>
      <c r="H172" s="5">
        <f t="shared" si="20"/>
        <v>320.8118886</v>
      </c>
      <c r="I172" s="5">
        <f t="shared" si="21"/>
        <v>160.03701062810998</v>
      </c>
      <c r="J172" s="5">
        <f t="shared" si="22"/>
        <v>404.1528464048671</v>
      </c>
    </row>
    <row r="173" spans="1:10" ht="12.75">
      <c r="A173" s="3">
        <f t="shared" si="23"/>
        <v>172</v>
      </c>
      <c r="B173" s="17">
        <v>673</v>
      </c>
      <c r="C173" s="13">
        <v>20000</v>
      </c>
      <c r="D173" s="4">
        <f t="shared" si="24"/>
        <v>61455636.94</v>
      </c>
      <c r="E173" s="19">
        <f t="shared" si="18"/>
        <v>0.6466165413533834</v>
      </c>
      <c r="F173" s="19">
        <f t="shared" si="19"/>
        <v>0.9882111824547275</v>
      </c>
      <c r="G173" s="5">
        <f t="shared" si="25"/>
        <v>231.17095576668973</v>
      </c>
      <c r="H173" s="5">
        <f t="shared" si="20"/>
        <v>303.8</v>
      </c>
      <c r="I173" s="5">
        <f t="shared" si="21"/>
        <v>151.55063</v>
      </c>
      <c r="J173" s="5">
        <f t="shared" si="22"/>
        <v>382.7215857666897</v>
      </c>
    </row>
    <row r="174" spans="1:10" ht="12.75">
      <c r="A174" s="3">
        <f t="shared" si="23"/>
        <v>173</v>
      </c>
      <c r="B174" s="17">
        <v>70</v>
      </c>
      <c r="C174" s="13">
        <v>19856</v>
      </c>
      <c r="D174" s="4">
        <f t="shared" si="24"/>
        <v>61475492.94</v>
      </c>
      <c r="E174" s="19">
        <f t="shared" si="18"/>
        <v>0.650375939849624</v>
      </c>
      <c r="F174" s="19">
        <f t="shared" si="19"/>
        <v>0.9885304684017266</v>
      </c>
      <c r="G174" s="5">
        <f t="shared" si="25"/>
        <v>229.50652488516957</v>
      </c>
      <c r="H174" s="5">
        <f t="shared" si="20"/>
        <v>301.61264</v>
      </c>
      <c r="I174" s="5">
        <f t="shared" si="21"/>
        <v>150.45946546399998</v>
      </c>
      <c r="J174" s="5">
        <f t="shared" si="22"/>
        <v>379.96599034916954</v>
      </c>
    </row>
    <row r="175" spans="1:10" ht="12.75">
      <c r="A175" s="3">
        <f t="shared" si="23"/>
        <v>174</v>
      </c>
      <c r="B175" s="17">
        <v>577</v>
      </c>
      <c r="C175" s="13">
        <v>19028</v>
      </c>
      <c r="D175" s="4">
        <f t="shared" si="24"/>
        <v>61494520.94</v>
      </c>
      <c r="E175" s="19">
        <f t="shared" si="18"/>
        <v>0.6541353383458647</v>
      </c>
      <c r="F175" s="19">
        <f t="shared" si="19"/>
        <v>0.9888364400475514</v>
      </c>
      <c r="G175" s="5">
        <f t="shared" si="25"/>
        <v>219.9360473164286</v>
      </c>
      <c r="H175" s="5">
        <f t="shared" si="20"/>
        <v>289.03532</v>
      </c>
      <c r="I175" s="5">
        <f t="shared" si="21"/>
        <v>144.185269382</v>
      </c>
      <c r="J175" s="5">
        <f t="shared" si="22"/>
        <v>364.1213166984286</v>
      </c>
    </row>
    <row r="176" spans="1:10" ht="12.75">
      <c r="A176" s="3">
        <f t="shared" si="23"/>
        <v>175</v>
      </c>
      <c r="B176" s="17">
        <v>362</v>
      </c>
      <c r="C176" s="13">
        <v>18700</v>
      </c>
      <c r="D176" s="4">
        <f t="shared" si="24"/>
        <v>61513220.94</v>
      </c>
      <c r="E176" s="19">
        <f t="shared" si="18"/>
        <v>0.6578947368421053</v>
      </c>
      <c r="F176" s="19">
        <f t="shared" si="19"/>
        <v>0.9891371374291431</v>
      </c>
      <c r="G176" s="5">
        <f t="shared" si="25"/>
        <v>216.1448436418549</v>
      </c>
      <c r="H176" s="5">
        <f t="shared" si="20"/>
        <v>284.053</v>
      </c>
      <c r="I176" s="5">
        <f t="shared" si="21"/>
        <v>141.69983905</v>
      </c>
      <c r="J176" s="5">
        <f t="shared" si="22"/>
        <v>357.8446826918549</v>
      </c>
    </row>
    <row r="177" spans="1:10" ht="12.75">
      <c r="A177" s="3">
        <f t="shared" si="23"/>
        <v>176</v>
      </c>
      <c r="B177" s="17">
        <v>715</v>
      </c>
      <c r="C177" s="13">
        <v>18195</v>
      </c>
      <c r="D177" s="4">
        <f t="shared" si="24"/>
        <v>61531415.94</v>
      </c>
      <c r="E177" s="19">
        <f t="shared" si="18"/>
        <v>0.6616541353383458</v>
      </c>
      <c r="F177" s="19">
        <f t="shared" si="19"/>
        <v>0.9894297143734244</v>
      </c>
      <c r="G177" s="5">
        <f t="shared" si="25"/>
        <v>210.307777008746</v>
      </c>
      <c r="H177" s="5">
        <f t="shared" si="20"/>
        <v>276.38205</v>
      </c>
      <c r="I177" s="5">
        <f t="shared" si="21"/>
        <v>137.8731856425</v>
      </c>
      <c r="J177" s="5">
        <f t="shared" si="22"/>
        <v>348.180962651246</v>
      </c>
    </row>
    <row r="178" spans="1:10" ht="12.75">
      <c r="A178" s="3">
        <f t="shared" si="23"/>
        <v>177</v>
      </c>
      <c r="B178" s="17">
        <v>324</v>
      </c>
      <c r="C178" s="13">
        <v>18058</v>
      </c>
      <c r="D178" s="4">
        <f t="shared" si="24"/>
        <v>61549473.94</v>
      </c>
      <c r="E178" s="19">
        <f t="shared" si="18"/>
        <v>0.6654135338345865</v>
      </c>
      <c r="F178" s="19">
        <f t="shared" si="19"/>
        <v>0.9897200883475838</v>
      </c>
      <c r="G178" s="5">
        <f t="shared" si="25"/>
        <v>208.72425596174418</v>
      </c>
      <c r="H178" s="5">
        <f t="shared" si="20"/>
        <v>274.30102</v>
      </c>
      <c r="I178" s="5">
        <f t="shared" si="21"/>
        <v>136.835063827</v>
      </c>
      <c r="J178" s="5">
        <f t="shared" si="22"/>
        <v>345.5593197887442</v>
      </c>
    </row>
    <row r="179" spans="1:10" ht="12.75">
      <c r="A179" s="3">
        <f t="shared" si="23"/>
        <v>178</v>
      </c>
      <c r="B179" s="17">
        <v>717</v>
      </c>
      <c r="C179" s="13">
        <v>18000</v>
      </c>
      <c r="D179" s="4">
        <f t="shared" si="24"/>
        <v>61567473.94</v>
      </c>
      <c r="E179" s="19">
        <f t="shared" si="18"/>
        <v>0.6691729323308271</v>
      </c>
      <c r="F179" s="19">
        <f t="shared" si="19"/>
        <v>0.9900095296774581</v>
      </c>
      <c r="G179" s="5">
        <f t="shared" si="25"/>
        <v>208.05386019002077</v>
      </c>
      <c r="H179" s="5">
        <f t="shared" si="20"/>
        <v>273.42</v>
      </c>
      <c r="I179" s="5">
        <f t="shared" si="21"/>
        <v>136.395567</v>
      </c>
      <c r="J179" s="5">
        <f t="shared" si="22"/>
        <v>344.44942719002074</v>
      </c>
    </row>
    <row r="180" spans="1:10" ht="12.75">
      <c r="A180" s="3">
        <f t="shared" si="23"/>
        <v>179</v>
      </c>
      <c r="B180" s="17">
        <v>441</v>
      </c>
      <c r="C180" s="13">
        <v>16856</v>
      </c>
      <c r="D180" s="4">
        <f t="shared" si="24"/>
        <v>61584329.94</v>
      </c>
      <c r="E180" s="19">
        <f t="shared" si="18"/>
        <v>0.6729323308270677</v>
      </c>
      <c r="F180" s="19">
        <f t="shared" si="19"/>
        <v>0.9902805754028114</v>
      </c>
      <c r="G180" s="5">
        <f t="shared" si="25"/>
        <v>194.83088152016612</v>
      </c>
      <c r="H180" s="5">
        <f t="shared" si="20"/>
        <v>256.04264</v>
      </c>
      <c r="I180" s="5">
        <f t="shared" si="21"/>
        <v>127.72687096400001</v>
      </c>
      <c r="J180" s="5">
        <f t="shared" si="22"/>
        <v>322.55775248416614</v>
      </c>
    </row>
    <row r="181" spans="1:10" ht="12.75">
      <c r="A181" s="3">
        <f t="shared" si="23"/>
        <v>180</v>
      </c>
      <c r="B181" s="17">
        <v>632</v>
      </c>
      <c r="C181" s="13">
        <v>15160</v>
      </c>
      <c r="D181" s="4">
        <f t="shared" si="24"/>
        <v>61599489.94</v>
      </c>
      <c r="E181" s="19">
        <f t="shared" si="18"/>
        <v>0.6766917293233082</v>
      </c>
      <c r="F181" s="19">
        <f t="shared" si="19"/>
        <v>0.9905243493228612</v>
      </c>
      <c r="G181" s="5">
        <f t="shared" si="25"/>
        <v>175.22758447115083</v>
      </c>
      <c r="H181" s="5">
        <f t="shared" si="20"/>
        <v>230.28040000000001</v>
      </c>
      <c r="I181" s="5">
        <f t="shared" si="21"/>
        <v>114.87537754</v>
      </c>
      <c r="J181" s="5">
        <f t="shared" si="22"/>
        <v>290.10296201115085</v>
      </c>
    </row>
    <row r="182" spans="1:10" ht="12.75">
      <c r="A182" s="3">
        <f t="shared" si="23"/>
        <v>181</v>
      </c>
      <c r="B182" s="17">
        <v>401</v>
      </c>
      <c r="C182" s="13">
        <v>15101</v>
      </c>
      <c r="D182" s="4">
        <f t="shared" si="24"/>
        <v>61614590.94</v>
      </c>
      <c r="E182" s="19">
        <f t="shared" si="18"/>
        <v>0.6804511278195489</v>
      </c>
      <c r="F182" s="19">
        <f t="shared" si="19"/>
        <v>0.9907671745185518</v>
      </c>
      <c r="G182" s="5">
        <f t="shared" si="25"/>
        <v>174.54563015163907</v>
      </c>
      <c r="H182" s="5">
        <f t="shared" si="20"/>
        <v>229.38419000000002</v>
      </c>
      <c r="I182" s="5">
        <f t="shared" si="21"/>
        <v>114.42830318150001</v>
      </c>
      <c r="J182" s="5">
        <f t="shared" si="22"/>
        <v>288.9739333331391</v>
      </c>
    </row>
    <row r="183" spans="1:10" ht="12.75">
      <c r="A183" s="3">
        <f t="shared" si="23"/>
        <v>182</v>
      </c>
      <c r="B183" s="17">
        <v>313</v>
      </c>
      <c r="C183" s="13">
        <v>14820</v>
      </c>
      <c r="D183" s="4">
        <f t="shared" si="24"/>
        <v>61629410.94</v>
      </c>
      <c r="E183" s="19">
        <f t="shared" si="18"/>
        <v>0.6842105263157895</v>
      </c>
      <c r="F183" s="19">
        <f t="shared" si="19"/>
        <v>0.9910054812134816</v>
      </c>
      <c r="G183" s="5">
        <f t="shared" si="25"/>
        <v>171.2976782231171</v>
      </c>
      <c r="H183" s="5">
        <f t="shared" si="20"/>
        <v>225.1158</v>
      </c>
      <c r="I183" s="5">
        <f t="shared" si="21"/>
        <v>112.29901683000001</v>
      </c>
      <c r="J183" s="5">
        <f t="shared" si="22"/>
        <v>283.5966950531171</v>
      </c>
    </row>
    <row r="184" spans="1:10" ht="12.75">
      <c r="A184" s="3">
        <f t="shared" si="23"/>
        <v>183</v>
      </c>
      <c r="B184" s="17">
        <v>505</v>
      </c>
      <c r="C184" s="13">
        <v>14820</v>
      </c>
      <c r="D184" s="4">
        <f t="shared" si="24"/>
        <v>61644230.94</v>
      </c>
      <c r="E184" s="19">
        <f t="shared" si="18"/>
        <v>0.6879699248120301</v>
      </c>
      <c r="F184" s="19">
        <f t="shared" si="19"/>
        <v>0.9912437879084115</v>
      </c>
      <c r="G184" s="5">
        <f t="shared" si="25"/>
        <v>171.2976782231171</v>
      </c>
      <c r="H184" s="5">
        <f t="shared" si="20"/>
        <v>225.1158</v>
      </c>
      <c r="I184" s="5">
        <f t="shared" si="21"/>
        <v>112.29901683000001</v>
      </c>
      <c r="J184" s="5">
        <f t="shared" si="22"/>
        <v>283.5966950531171</v>
      </c>
    </row>
    <row r="185" spans="1:10" ht="12.75">
      <c r="A185" s="3">
        <f t="shared" si="23"/>
        <v>184</v>
      </c>
      <c r="B185" s="17">
        <v>104</v>
      </c>
      <c r="C185" s="13">
        <v>14800</v>
      </c>
      <c r="D185" s="4">
        <f t="shared" si="24"/>
        <v>61659030.94</v>
      </c>
      <c r="E185" s="19">
        <f t="shared" si="18"/>
        <v>0.6917293233082706</v>
      </c>
      <c r="F185" s="19">
        <f t="shared" si="19"/>
        <v>0.9914817730018637</v>
      </c>
      <c r="G185" s="5">
        <f t="shared" si="25"/>
        <v>171.0665072673504</v>
      </c>
      <c r="H185" s="5">
        <f t="shared" si="20"/>
        <v>224.812</v>
      </c>
      <c r="I185" s="5">
        <f t="shared" si="21"/>
        <v>112.14746620000001</v>
      </c>
      <c r="J185" s="5">
        <f t="shared" si="22"/>
        <v>283.2139734673504</v>
      </c>
    </row>
    <row r="186" spans="1:10" ht="12.75">
      <c r="A186" s="3">
        <f t="shared" si="23"/>
        <v>185</v>
      </c>
      <c r="B186" s="17">
        <v>470</v>
      </c>
      <c r="C186" s="13">
        <v>14741</v>
      </c>
      <c r="D186" s="4">
        <f t="shared" si="24"/>
        <v>61673771.94</v>
      </c>
      <c r="E186" s="19">
        <f t="shared" si="18"/>
        <v>0.6954887218045113</v>
      </c>
      <c r="F186" s="19">
        <f t="shared" si="19"/>
        <v>0.9917188093709568</v>
      </c>
      <c r="G186" s="5">
        <f t="shared" si="25"/>
        <v>170.38455294783867</v>
      </c>
      <c r="H186" s="5">
        <f t="shared" si="20"/>
        <v>223.91579000000002</v>
      </c>
      <c r="I186" s="5">
        <f t="shared" si="21"/>
        <v>111.70039184150001</v>
      </c>
      <c r="J186" s="5">
        <f t="shared" si="22"/>
        <v>282.0849447893387</v>
      </c>
    </row>
    <row r="187" spans="1:10" ht="12.75">
      <c r="A187" s="3">
        <f t="shared" si="23"/>
        <v>186</v>
      </c>
      <c r="B187" s="17">
        <v>685</v>
      </c>
      <c r="C187" s="13">
        <v>14670</v>
      </c>
      <c r="D187" s="4">
        <f t="shared" si="24"/>
        <v>61688441.94</v>
      </c>
      <c r="E187" s="19">
        <f t="shared" si="18"/>
        <v>0.6992481203007519</v>
      </c>
      <c r="F187" s="19">
        <f t="shared" si="19"/>
        <v>0.9919547040548043</v>
      </c>
      <c r="G187" s="5">
        <f t="shared" si="25"/>
        <v>169.56389605486692</v>
      </c>
      <c r="H187" s="5">
        <f t="shared" si="20"/>
        <v>222.8373</v>
      </c>
      <c r="I187" s="5">
        <f t="shared" si="21"/>
        <v>111.162387105</v>
      </c>
      <c r="J187" s="5">
        <f t="shared" si="22"/>
        <v>280.7262831598669</v>
      </c>
    </row>
    <row r="188" spans="1:10" ht="12.75">
      <c r="A188" s="3">
        <f t="shared" si="23"/>
        <v>187</v>
      </c>
      <c r="B188" s="17">
        <v>524</v>
      </c>
      <c r="C188" s="13">
        <v>14483</v>
      </c>
      <c r="D188" s="4">
        <f t="shared" si="24"/>
        <v>61702924.94</v>
      </c>
      <c r="E188" s="19">
        <f t="shared" si="18"/>
        <v>0.7030075187969925</v>
      </c>
      <c r="F188" s="19">
        <f t="shared" si="19"/>
        <v>0.9921875917648361</v>
      </c>
      <c r="G188" s="5">
        <f t="shared" si="25"/>
        <v>167.40244761844838</v>
      </c>
      <c r="H188" s="5">
        <f t="shared" si="20"/>
        <v>219.99677</v>
      </c>
      <c r="I188" s="5">
        <f t="shared" si="21"/>
        <v>109.7453887145</v>
      </c>
      <c r="J188" s="5">
        <f t="shared" si="22"/>
        <v>277.1478363329484</v>
      </c>
    </row>
    <row r="189" spans="1:10" ht="12.75">
      <c r="A189" s="3">
        <f t="shared" si="23"/>
        <v>188</v>
      </c>
      <c r="B189" s="17">
        <v>304</v>
      </c>
      <c r="C189" s="13">
        <v>14407</v>
      </c>
      <c r="D189" s="4">
        <f t="shared" si="24"/>
        <v>61717331.94</v>
      </c>
      <c r="E189" s="19">
        <f t="shared" si="18"/>
        <v>0.706766917293233</v>
      </c>
      <c r="F189" s="19">
        <f t="shared" si="19"/>
        <v>0.9924192573892526</v>
      </c>
      <c r="G189" s="5">
        <f t="shared" si="25"/>
        <v>166.52399798653497</v>
      </c>
      <c r="H189" s="5">
        <f t="shared" si="20"/>
        <v>218.84233</v>
      </c>
      <c r="I189" s="5">
        <f t="shared" si="21"/>
        <v>109.1694963205</v>
      </c>
      <c r="J189" s="5">
        <f t="shared" si="22"/>
        <v>275.69349430703494</v>
      </c>
    </row>
    <row r="190" spans="1:10" ht="12.75">
      <c r="A190" s="3">
        <f t="shared" si="23"/>
        <v>189</v>
      </c>
      <c r="B190" s="17">
        <v>774</v>
      </c>
      <c r="C190" s="13">
        <v>13652</v>
      </c>
      <c r="D190" s="4">
        <f t="shared" si="24"/>
        <v>61730983.94</v>
      </c>
      <c r="E190" s="19">
        <f t="shared" si="18"/>
        <v>0.7105263157894737</v>
      </c>
      <c r="F190" s="19">
        <f t="shared" si="19"/>
        <v>0.9926387825578884</v>
      </c>
      <c r="G190" s="5">
        <f t="shared" si="25"/>
        <v>157.79729440634242</v>
      </c>
      <c r="H190" s="5">
        <f t="shared" si="20"/>
        <v>207.37388</v>
      </c>
      <c r="I190" s="5">
        <f t="shared" si="21"/>
        <v>103.44846003800001</v>
      </c>
      <c r="J190" s="5">
        <f t="shared" si="22"/>
        <v>261.2457544443424</v>
      </c>
    </row>
    <row r="191" spans="1:10" ht="12.75">
      <c r="A191" s="3">
        <f t="shared" si="23"/>
        <v>190</v>
      </c>
      <c r="B191" s="17">
        <v>328</v>
      </c>
      <c r="C191" s="13">
        <v>13614</v>
      </c>
      <c r="D191" s="4">
        <f t="shared" si="24"/>
        <v>61744597.94</v>
      </c>
      <c r="E191" s="19">
        <f t="shared" si="18"/>
        <v>0.7142857142857143</v>
      </c>
      <c r="F191" s="19">
        <f t="shared" si="19"/>
        <v>0.9928576966837166</v>
      </c>
      <c r="G191" s="5">
        <f t="shared" si="25"/>
        <v>157.3580695903857</v>
      </c>
      <c r="H191" s="5">
        <f t="shared" si="20"/>
        <v>206.79666</v>
      </c>
      <c r="I191" s="5">
        <f t="shared" si="21"/>
        <v>103.160513841</v>
      </c>
      <c r="J191" s="5">
        <f t="shared" si="22"/>
        <v>260.5185834313857</v>
      </c>
    </row>
    <row r="192" spans="1:10" ht="12.75">
      <c r="A192" s="3">
        <f t="shared" si="23"/>
        <v>191</v>
      </c>
      <c r="B192" s="17">
        <v>442</v>
      </c>
      <c r="C192" s="13">
        <v>13612</v>
      </c>
      <c r="D192" s="4">
        <f t="shared" si="24"/>
        <v>61758209.94</v>
      </c>
      <c r="E192" s="19">
        <f t="shared" si="18"/>
        <v>0.7180451127819549</v>
      </c>
      <c r="F192" s="19">
        <f t="shared" si="19"/>
        <v>0.9930765786493971</v>
      </c>
      <c r="G192" s="5">
        <f t="shared" si="25"/>
        <v>157.33495249480904</v>
      </c>
      <c r="H192" s="5">
        <f t="shared" si="20"/>
        <v>206.76628</v>
      </c>
      <c r="I192" s="5">
        <f t="shared" si="21"/>
        <v>103.145358778</v>
      </c>
      <c r="J192" s="5">
        <f t="shared" si="22"/>
        <v>260.48031127280905</v>
      </c>
    </row>
    <row r="193" spans="1:10" ht="12.75">
      <c r="A193" s="3">
        <f t="shared" si="23"/>
        <v>192</v>
      </c>
      <c r="B193" s="17">
        <v>40</v>
      </c>
      <c r="C193" s="13">
        <v>13561</v>
      </c>
      <c r="D193" s="4">
        <f t="shared" si="24"/>
        <v>61771770.94</v>
      </c>
      <c r="E193" s="19">
        <f t="shared" si="18"/>
        <v>0.7218045112781954</v>
      </c>
      <c r="F193" s="19">
        <f t="shared" si="19"/>
        <v>0.9932946405313097</v>
      </c>
      <c r="G193" s="5">
        <f t="shared" si="25"/>
        <v>156.74546655760398</v>
      </c>
      <c r="H193" s="5">
        <f t="shared" si="20"/>
        <v>205.99159</v>
      </c>
      <c r="I193" s="5">
        <f t="shared" si="21"/>
        <v>102.7589046715</v>
      </c>
      <c r="J193" s="5">
        <f t="shared" si="22"/>
        <v>259.504371229104</v>
      </c>
    </row>
    <row r="194" spans="1:10" ht="12.75">
      <c r="A194" s="3">
        <f t="shared" si="23"/>
        <v>193</v>
      </c>
      <c r="B194" s="17">
        <v>103</v>
      </c>
      <c r="C194" s="13">
        <v>13500</v>
      </c>
      <c r="D194" s="4">
        <f t="shared" si="24"/>
        <v>61785270.94</v>
      </c>
      <c r="E194" s="19">
        <f t="shared" si="18"/>
        <v>0.7255639097744361</v>
      </c>
      <c r="F194" s="19">
        <f t="shared" si="19"/>
        <v>0.9935117215287154</v>
      </c>
      <c r="G194" s="5">
        <f t="shared" si="25"/>
        <v>156.04039514251556</v>
      </c>
      <c r="H194" s="5">
        <f t="shared" si="20"/>
        <v>205.065</v>
      </c>
      <c r="I194" s="5">
        <f t="shared" si="21"/>
        <v>102.29667524999999</v>
      </c>
      <c r="J194" s="5">
        <f t="shared" si="22"/>
        <v>258.33707039251556</v>
      </c>
    </row>
    <row r="195" spans="1:10" ht="12.75">
      <c r="A195" s="3">
        <f t="shared" si="23"/>
        <v>194</v>
      </c>
      <c r="B195" s="17">
        <v>456</v>
      </c>
      <c r="C195" s="13">
        <v>13135</v>
      </c>
      <c r="D195" s="4">
        <f t="shared" si="24"/>
        <v>61798405.94</v>
      </c>
      <c r="E195" s="19">
        <f aca="true" t="shared" si="26" ref="E195:E258">A195/$A$267</f>
        <v>0.7293233082706767</v>
      </c>
      <c r="F195" s="19">
        <f aca="true" t="shared" si="27" ref="F195:F258">D195/$D$267</f>
        <v>0.9937229332991542</v>
      </c>
      <c r="G195" s="5">
        <f t="shared" si="25"/>
        <v>151.82152519977348</v>
      </c>
      <c r="H195" s="5">
        <f aca="true" t="shared" si="28" ref="H195:H258">SUM(0.01519*C195)</f>
        <v>199.52065000000002</v>
      </c>
      <c r="I195" s="5">
        <f aca="true" t="shared" si="29" ref="I195:I258">SUM((H195*1100)/2000)*0.907</f>
        <v>99.53087625250001</v>
      </c>
      <c r="J195" s="5">
        <f aca="true" t="shared" si="30" ref="J195:J258">+G195+I195</f>
        <v>251.35240145227348</v>
      </c>
    </row>
    <row r="196" spans="1:10" ht="12.75">
      <c r="A196" s="3">
        <f aca="true" t="shared" si="31" ref="A196:A259">A195+1</f>
        <v>195</v>
      </c>
      <c r="B196" s="17">
        <v>798</v>
      </c>
      <c r="C196" s="13">
        <v>13089</v>
      </c>
      <c r="D196" s="4">
        <f aca="true" t="shared" si="32" ref="D196:D259">D195+C196</f>
        <v>61811494.94</v>
      </c>
      <c r="E196" s="19">
        <f t="shared" si="26"/>
        <v>0.7330827067669173</v>
      </c>
      <c r="F196" s="19">
        <f t="shared" si="27"/>
        <v>0.9939334053861945</v>
      </c>
      <c r="G196" s="5">
        <f t="shared" si="25"/>
        <v>151.2898320015101</v>
      </c>
      <c r="H196" s="5">
        <f t="shared" si="28"/>
        <v>198.82191</v>
      </c>
      <c r="I196" s="5">
        <f t="shared" si="29"/>
        <v>99.1823098035</v>
      </c>
      <c r="J196" s="5">
        <f t="shared" si="30"/>
        <v>250.4721418050101</v>
      </c>
    </row>
    <row r="197" spans="1:10" ht="12.75">
      <c r="A197" s="3">
        <f t="shared" si="31"/>
        <v>196</v>
      </c>
      <c r="B197" s="17">
        <v>421</v>
      </c>
      <c r="C197" s="13">
        <v>13000</v>
      </c>
      <c r="D197" s="4">
        <f t="shared" si="32"/>
        <v>61824494.94</v>
      </c>
      <c r="E197" s="19">
        <f t="shared" si="26"/>
        <v>0.7368421052631579</v>
      </c>
      <c r="F197" s="19">
        <f t="shared" si="27"/>
        <v>0.9941424463466592</v>
      </c>
      <c r="G197" s="5">
        <f t="shared" si="25"/>
        <v>150.26112124834833</v>
      </c>
      <c r="H197" s="5">
        <f t="shared" si="28"/>
        <v>197.47</v>
      </c>
      <c r="I197" s="5">
        <f t="shared" si="29"/>
        <v>98.50790950000001</v>
      </c>
      <c r="J197" s="5">
        <f t="shared" si="30"/>
        <v>248.76903074834834</v>
      </c>
    </row>
    <row r="198" spans="1:10" ht="12.75">
      <c r="A198" s="3">
        <f t="shared" si="31"/>
        <v>197</v>
      </c>
      <c r="B198" s="17">
        <v>490</v>
      </c>
      <c r="C198" s="13">
        <v>12024</v>
      </c>
      <c r="D198" s="4">
        <f t="shared" si="32"/>
        <v>61836518.94</v>
      </c>
      <c r="E198" s="19">
        <f t="shared" si="26"/>
        <v>0.7406015037593985</v>
      </c>
      <c r="F198" s="19">
        <f t="shared" si="27"/>
        <v>0.9943357931550152</v>
      </c>
      <c r="G198" s="5">
        <f t="shared" si="25"/>
        <v>138.97997860693388</v>
      </c>
      <c r="H198" s="5">
        <f t="shared" si="28"/>
        <v>182.64456</v>
      </c>
      <c r="I198" s="5">
        <f t="shared" si="29"/>
        <v>91.11223875600001</v>
      </c>
      <c r="J198" s="5">
        <f t="shared" si="30"/>
        <v>230.0922173629339</v>
      </c>
    </row>
    <row r="199" spans="1:10" ht="12.75">
      <c r="A199" s="3">
        <f t="shared" si="31"/>
        <v>198</v>
      </c>
      <c r="B199" s="17">
        <v>37</v>
      </c>
      <c r="C199" s="13">
        <v>12000</v>
      </c>
      <c r="D199" s="4">
        <f t="shared" si="32"/>
        <v>61848518.94</v>
      </c>
      <c r="E199" s="19">
        <f t="shared" si="26"/>
        <v>0.7443609022556391</v>
      </c>
      <c r="F199" s="19">
        <f t="shared" si="27"/>
        <v>0.9945287540415981</v>
      </c>
      <c r="G199" s="5">
        <f t="shared" si="25"/>
        <v>138.70257346001384</v>
      </c>
      <c r="H199" s="5">
        <f t="shared" si="28"/>
        <v>182.28</v>
      </c>
      <c r="I199" s="5">
        <f t="shared" si="29"/>
        <v>90.930378</v>
      </c>
      <c r="J199" s="5">
        <f t="shared" si="30"/>
        <v>229.63295146001383</v>
      </c>
    </row>
    <row r="200" spans="1:10" ht="12.75">
      <c r="A200" s="3">
        <f t="shared" si="31"/>
        <v>199</v>
      </c>
      <c r="B200" s="17">
        <v>753</v>
      </c>
      <c r="C200" s="13">
        <v>11800</v>
      </c>
      <c r="D200" s="4">
        <f t="shared" si="32"/>
        <v>61860318.94</v>
      </c>
      <c r="E200" s="19">
        <f t="shared" si="26"/>
        <v>0.7481203007518797</v>
      </c>
      <c r="F200" s="19">
        <f t="shared" si="27"/>
        <v>0.9947184989134046</v>
      </c>
      <c r="G200" s="5">
        <f t="shared" si="25"/>
        <v>136.39086390234695</v>
      </c>
      <c r="H200" s="5">
        <f t="shared" si="28"/>
        <v>179.24200000000002</v>
      </c>
      <c r="I200" s="5">
        <f t="shared" si="29"/>
        <v>89.4148717</v>
      </c>
      <c r="J200" s="5">
        <f t="shared" si="30"/>
        <v>225.80573560234694</v>
      </c>
    </row>
    <row r="201" spans="1:10" ht="12.75">
      <c r="A201" s="3">
        <f t="shared" si="31"/>
        <v>200</v>
      </c>
      <c r="B201" s="17">
        <v>203</v>
      </c>
      <c r="C201" s="13">
        <v>11691</v>
      </c>
      <c r="D201" s="4">
        <f t="shared" si="32"/>
        <v>61872009.94</v>
      </c>
      <c r="E201" s="19">
        <f t="shared" si="26"/>
        <v>0.7518796992481203</v>
      </c>
      <c r="F201" s="19">
        <f t="shared" si="27"/>
        <v>0.9949064910571579</v>
      </c>
      <c r="G201" s="5">
        <f t="shared" si="25"/>
        <v>135.13098219341848</v>
      </c>
      <c r="H201" s="5">
        <f t="shared" si="28"/>
        <v>177.58629</v>
      </c>
      <c r="I201" s="5">
        <f t="shared" si="29"/>
        <v>88.58892076650001</v>
      </c>
      <c r="J201" s="5">
        <f t="shared" si="30"/>
        <v>223.7199029599185</v>
      </c>
    </row>
    <row r="202" spans="1:10" ht="12.75">
      <c r="A202" s="3">
        <f t="shared" si="31"/>
        <v>201</v>
      </c>
      <c r="B202" s="17">
        <v>669</v>
      </c>
      <c r="C202" s="13">
        <v>11200</v>
      </c>
      <c r="D202" s="4">
        <f t="shared" si="32"/>
        <v>61883209.94</v>
      </c>
      <c r="E202" s="19">
        <f t="shared" si="26"/>
        <v>0.7556390977443609</v>
      </c>
      <c r="F202" s="19">
        <f t="shared" si="27"/>
        <v>0.9950865878846352</v>
      </c>
      <c r="G202" s="5">
        <f t="shared" si="25"/>
        <v>129.45573522934626</v>
      </c>
      <c r="H202" s="5">
        <f t="shared" si="28"/>
        <v>170.12800000000001</v>
      </c>
      <c r="I202" s="5">
        <f t="shared" si="29"/>
        <v>84.86835280000001</v>
      </c>
      <c r="J202" s="5">
        <f t="shared" si="30"/>
        <v>214.32408802934629</v>
      </c>
    </row>
    <row r="203" spans="1:10" ht="12.75">
      <c r="A203" s="3">
        <f t="shared" si="31"/>
        <v>202</v>
      </c>
      <c r="B203" s="17">
        <v>542</v>
      </c>
      <c r="C203" s="13">
        <v>11000</v>
      </c>
      <c r="D203" s="4">
        <f t="shared" si="32"/>
        <v>61894209.94</v>
      </c>
      <c r="E203" s="19">
        <f t="shared" si="26"/>
        <v>0.7593984962406015</v>
      </c>
      <c r="F203" s="19">
        <f t="shared" si="27"/>
        <v>0.9952634686973362</v>
      </c>
      <c r="G203" s="5">
        <f t="shared" si="25"/>
        <v>127.14402567167936</v>
      </c>
      <c r="H203" s="5">
        <f t="shared" si="28"/>
        <v>167.09</v>
      </c>
      <c r="I203" s="5">
        <f t="shared" si="29"/>
        <v>83.35284650000001</v>
      </c>
      <c r="J203" s="5">
        <f t="shared" si="30"/>
        <v>210.49687217167937</v>
      </c>
    </row>
    <row r="204" spans="1:10" ht="12.75">
      <c r="A204" s="3">
        <f t="shared" si="31"/>
        <v>203</v>
      </c>
      <c r="B204" s="17">
        <v>485</v>
      </c>
      <c r="C204" s="13">
        <v>10780</v>
      </c>
      <c r="D204" s="4">
        <f t="shared" si="32"/>
        <v>61904989.94</v>
      </c>
      <c r="E204" s="19">
        <f t="shared" si="26"/>
        <v>0.7631578947368421</v>
      </c>
      <c r="F204" s="19">
        <f t="shared" si="27"/>
        <v>0.9954368118937832</v>
      </c>
      <c r="G204" s="5">
        <f t="shared" si="25"/>
        <v>124.60114515824577</v>
      </c>
      <c r="H204" s="5">
        <f t="shared" si="28"/>
        <v>163.7482</v>
      </c>
      <c r="I204" s="5">
        <f t="shared" si="29"/>
        <v>81.68578957</v>
      </c>
      <c r="J204" s="5">
        <f t="shared" si="30"/>
        <v>206.28693472824577</v>
      </c>
    </row>
    <row r="205" spans="1:10" ht="12.75">
      <c r="A205" s="3">
        <f t="shared" si="31"/>
        <v>204</v>
      </c>
      <c r="B205" s="17">
        <v>511</v>
      </c>
      <c r="C205" s="13">
        <v>10000</v>
      </c>
      <c r="D205" s="4">
        <f t="shared" si="32"/>
        <v>61914989.94</v>
      </c>
      <c r="E205" s="19">
        <f t="shared" si="26"/>
        <v>0.7669172932330827</v>
      </c>
      <c r="F205" s="19">
        <f t="shared" si="27"/>
        <v>0.9955976126326022</v>
      </c>
      <c r="G205" s="5">
        <f t="shared" si="25"/>
        <v>115.58547788334486</v>
      </c>
      <c r="H205" s="5">
        <f t="shared" si="28"/>
        <v>151.9</v>
      </c>
      <c r="I205" s="5">
        <f t="shared" si="29"/>
        <v>75.775315</v>
      </c>
      <c r="J205" s="5">
        <f t="shared" si="30"/>
        <v>191.36079288334486</v>
      </c>
    </row>
    <row r="206" spans="1:10" ht="12.75">
      <c r="A206" s="3">
        <f t="shared" si="31"/>
        <v>205</v>
      </c>
      <c r="B206" s="17">
        <v>364</v>
      </c>
      <c r="C206" s="13">
        <v>9600</v>
      </c>
      <c r="D206" s="4">
        <f t="shared" si="32"/>
        <v>61924589.94</v>
      </c>
      <c r="E206" s="19">
        <f t="shared" si="26"/>
        <v>0.7706766917293233</v>
      </c>
      <c r="F206" s="19">
        <f t="shared" si="27"/>
        <v>0.9957519813418685</v>
      </c>
      <c r="G206" s="5">
        <f t="shared" si="25"/>
        <v>110.96205876801108</v>
      </c>
      <c r="H206" s="5">
        <f t="shared" si="28"/>
        <v>145.824</v>
      </c>
      <c r="I206" s="5">
        <f t="shared" si="29"/>
        <v>72.74430240000001</v>
      </c>
      <c r="J206" s="5">
        <f t="shared" si="30"/>
        <v>183.70636116801109</v>
      </c>
    </row>
    <row r="207" spans="1:10" ht="12.75">
      <c r="A207" s="3">
        <f t="shared" si="31"/>
        <v>206</v>
      </c>
      <c r="B207" s="17">
        <v>486</v>
      </c>
      <c r="C207" s="13">
        <v>9460</v>
      </c>
      <c r="D207" s="4">
        <f t="shared" si="32"/>
        <v>61934049.94</v>
      </c>
      <c r="E207" s="19">
        <f t="shared" si="26"/>
        <v>0.7744360902255639</v>
      </c>
      <c r="F207" s="19">
        <f t="shared" si="27"/>
        <v>0.9959040988407913</v>
      </c>
      <c r="G207" s="5">
        <f t="shared" si="25"/>
        <v>109.34386207764425</v>
      </c>
      <c r="H207" s="5">
        <f t="shared" si="28"/>
        <v>143.69740000000002</v>
      </c>
      <c r="I207" s="5">
        <f t="shared" si="29"/>
        <v>71.68344799000002</v>
      </c>
      <c r="J207" s="5">
        <f t="shared" si="30"/>
        <v>181.02731006764427</v>
      </c>
    </row>
    <row r="208" spans="1:10" ht="12.75">
      <c r="A208" s="3">
        <f t="shared" si="31"/>
        <v>207</v>
      </c>
      <c r="B208" s="17">
        <v>727</v>
      </c>
      <c r="C208" s="13">
        <v>9388</v>
      </c>
      <c r="D208" s="4">
        <f t="shared" si="32"/>
        <v>61943437.94</v>
      </c>
      <c r="E208" s="19">
        <f t="shared" si="26"/>
        <v>0.7781954887218046</v>
      </c>
      <c r="F208" s="19">
        <f t="shared" si="27"/>
        <v>0.9960550585743946</v>
      </c>
      <c r="G208" s="5">
        <f t="shared" si="25"/>
        <v>108.51164663688417</v>
      </c>
      <c r="H208" s="5">
        <f t="shared" si="28"/>
        <v>142.60372</v>
      </c>
      <c r="I208" s="5">
        <f t="shared" si="29"/>
        <v>71.137865722</v>
      </c>
      <c r="J208" s="5">
        <f t="shared" si="30"/>
        <v>179.64951235888418</v>
      </c>
    </row>
    <row r="209" spans="1:10" ht="12.75">
      <c r="A209" s="3">
        <f t="shared" si="31"/>
        <v>208</v>
      </c>
      <c r="B209" s="17">
        <v>353</v>
      </c>
      <c r="C209" s="13">
        <v>9000</v>
      </c>
      <c r="D209" s="4">
        <f t="shared" si="32"/>
        <v>61952437.94</v>
      </c>
      <c r="E209" s="19">
        <f t="shared" si="26"/>
        <v>0.7819548872180451</v>
      </c>
      <c r="F209" s="19">
        <f t="shared" si="27"/>
        <v>0.9961997792393318</v>
      </c>
      <c r="G209" s="5">
        <f t="shared" si="25"/>
        <v>104.02693009501039</v>
      </c>
      <c r="H209" s="5">
        <f t="shared" si="28"/>
        <v>136.71</v>
      </c>
      <c r="I209" s="5">
        <f t="shared" si="29"/>
        <v>68.1977835</v>
      </c>
      <c r="J209" s="5">
        <f t="shared" si="30"/>
        <v>172.22471359501037</v>
      </c>
    </row>
    <row r="210" spans="1:10" ht="12.75">
      <c r="A210" s="3">
        <f t="shared" si="31"/>
        <v>209</v>
      </c>
      <c r="B210" s="17">
        <v>74</v>
      </c>
      <c r="C210" s="13">
        <v>8968</v>
      </c>
      <c r="D210" s="4">
        <f t="shared" si="32"/>
        <v>61961405.94</v>
      </c>
      <c r="E210" s="19">
        <f t="shared" si="26"/>
        <v>0.7857142857142857</v>
      </c>
      <c r="F210" s="19">
        <f t="shared" si="27"/>
        <v>0.9963439853419047</v>
      </c>
      <c r="G210" s="5">
        <f t="shared" si="25"/>
        <v>103.65705656578368</v>
      </c>
      <c r="H210" s="5">
        <f t="shared" si="28"/>
        <v>136.22392</v>
      </c>
      <c r="I210" s="5">
        <f t="shared" si="29"/>
        <v>67.955302492</v>
      </c>
      <c r="J210" s="5">
        <f t="shared" si="30"/>
        <v>171.6123590577837</v>
      </c>
    </row>
    <row r="211" spans="1:10" ht="12.75">
      <c r="A211" s="3">
        <f t="shared" si="31"/>
        <v>210</v>
      </c>
      <c r="B211" s="17">
        <v>648</v>
      </c>
      <c r="C211" s="13">
        <v>8640</v>
      </c>
      <c r="D211" s="4">
        <f t="shared" si="32"/>
        <v>61970045.94</v>
      </c>
      <c r="E211" s="19">
        <f t="shared" si="26"/>
        <v>0.7894736842105263</v>
      </c>
      <c r="F211" s="19">
        <f t="shared" si="27"/>
        <v>0.9964829171802444</v>
      </c>
      <c r="G211" s="5">
        <f t="shared" si="25"/>
        <v>99.86585289120997</v>
      </c>
      <c r="H211" s="5">
        <f t="shared" si="28"/>
        <v>131.2416</v>
      </c>
      <c r="I211" s="5">
        <f t="shared" si="29"/>
        <v>65.46987216000001</v>
      </c>
      <c r="J211" s="5">
        <f t="shared" si="30"/>
        <v>165.33572505120998</v>
      </c>
    </row>
    <row r="212" spans="1:10" ht="12.75">
      <c r="A212" s="3">
        <f t="shared" si="31"/>
        <v>211</v>
      </c>
      <c r="B212" s="17">
        <v>205</v>
      </c>
      <c r="C212" s="13">
        <v>8350</v>
      </c>
      <c r="D212" s="4">
        <f t="shared" si="32"/>
        <v>61978395.94</v>
      </c>
      <c r="E212" s="19">
        <f t="shared" si="26"/>
        <v>0.793233082706767</v>
      </c>
      <c r="F212" s="19">
        <f t="shared" si="27"/>
        <v>0.9966171857971583</v>
      </c>
      <c r="G212" s="5">
        <f t="shared" si="25"/>
        <v>96.51387403259297</v>
      </c>
      <c r="H212" s="5">
        <f t="shared" si="28"/>
        <v>126.8365</v>
      </c>
      <c r="I212" s="5">
        <f t="shared" si="29"/>
        <v>63.272388025000005</v>
      </c>
      <c r="J212" s="5">
        <f t="shared" si="30"/>
        <v>159.78626205759298</v>
      </c>
    </row>
    <row r="213" spans="1:10" ht="12.75">
      <c r="A213" s="3">
        <f t="shared" si="31"/>
        <v>212</v>
      </c>
      <c r="B213" s="17">
        <v>643</v>
      </c>
      <c r="C213" s="13">
        <v>8270</v>
      </c>
      <c r="D213" s="4">
        <f t="shared" si="32"/>
        <v>61986665.94</v>
      </c>
      <c r="E213" s="19">
        <f t="shared" si="26"/>
        <v>0.7969924812030075</v>
      </c>
      <c r="F213" s="19">
        <f t="shared" si="27"/>
        <v>0.9967501680081616</v>
      </c>
      <c r="G213" s="5">
        <f t="shared" si="25"/>
        <v>95.58919020952621</v>
      </c>
      <c r="H213" s="5">
        <f t="shared" si="28"/>
        <v>125.6213</v>
      </c>
      <c r="I213" s="5">
        <f t="shared" si="29"/>
        <v>62.666185504999994</v>
      </c>
      <c r="J213" s="5">
        <f t="shared" si="30"/>
        <v>158.2553757145262</v>
      </c>
    </row>
    <row r="214" spans="1:10" ht="12.75">
      <c r="A214" s="3">
        <f t="shared" si="31"/>
        <v>213</v>
      </c>
      <c r="B214" s="17">
        <v>390</v>
      </c>
      <c r="C214" s="13">
        <v>8189</v>
      </c>
      <c r="D214" s="4">
        <f t="shared" si="32"/>
        <v>61994854.94</v>
      </c>
      <c r="E214" s="19">
        <f t="shared" si="26"/>
        <v>0.8007518796992481</v>
      </c>
      <c r="F214" s="19">
        <f t="shared" si="27"/>
        <v>0.9968818477331806</v>
      </c>
      <c r="G214" s="5">
        <f t="shared" si="25"/>
        <v>94.65294783867111</v>
      </c>
      <c r="H214" s="5">
        <f t="shared" si="28"/>
        <v>124.39091</v>
      </c>
      <c r="I214" s="5">
        <f t="shared" si="29"/>
        <v>62.05240545350001</v>
      </c>
      <c r="J214" s="5">
        <f t="shared" si="30"/>
        <v>156.7053532921711</v>
      </c>
    </row>
    <row r="215" spans="1:10" ht="12.75">
      <c r="A215" s="3">
        <f t="shared" si="31"/>
        <v>214</v>
      </c>
      <c r="B215" s="17">
        <v>345</v>
      </c>
      <c r="C215" s="13">
        <v>8070</v>
      </c>
      <c r="D215" s="4">
        <f t="shared" si="32"/>
        <v>62002924.94</v>
      </c>
      <c r="E215" s="19">
        <f t="shared" si="26"/>
        <v>0.8045112781954887</v>
      </c>
      <c r="F215" s="19">
        <f t="shared" si="27"/>
        <v>0.9970116139294075</v>
      </c>
      <c r="G215" s="5">
        <f aca="true" t="shared" si="33" ref="G215:G267">+(C215*$G$79)/$C$79</f>
        <v>93.2774806518593</v>
      </c>
      <c r="H215" s="5">
        <f t="shared" si="28"/>
        <v>122.58330000000001</v>
      </c>
      <c r="I215" s="5">
        <f t="shared" si="29"/>
        <v>61.150679205</v>
      </c>
      <c r="J215" s="5">
        <f t="shared" si="30"/>
        <v>154.4281598568593</v>
      </c>
    </row>
    <row r="216" spans="1:10" ht="12.75">
      <c r="A216" s="3">
        <f t="shared" si="31"/>
        <v>215</v>
      </c>
      <c r="B216" s="17">
        <v>325</v>
      </c>
      <c r="C216" s="13">
        <v>8010</v>
      </c>
      <c r="D216" s="4">
        <f t="shared" si="32"/>
        <v>62010934.94</v>
      </c>
      <c r="E216" s="19">
        <f t="shared" si="26"/>
        <v>0.8082706766917294</v>
      </c>
      <c r="F216" s="19">
        <f t="shared" si="27"/>
        <v>0.9971404153212016</v>
      </c>
      <c r="G216" s="5">
        <f t="shared" si="33"/>
        <v>92.58396778455923</v>
      </c>
      <c r="H216" s="5">
        <f t="shared" si="28"/>
        <v>121.67190000000001</v>
      </c>
      <c r="I216" s="5">
        <f t="shared" si="29"/>
        <v>60.696027315</v>
      </c>
      <c r="J216" s="5">
        <f t="shared" si="30"/>
        <v>153.27999509955924</v>
      </c>
    </row>
    <row r="217" spans="1:10" ht="12.75">
      <c r="A217" s="3">
        <f t="shared" si="31"/>
        <v>216</v>
      </c>
      <c r="B217" s="17">
        <v>327</v>
      </c>
      <c r="C217" s="13">
        <v>7575</v>
      </c>
      <c r="D217" s="4">
        <f t="shared" si="32"/>
        <v>62018509.94</v>
      </c>
      <c r="E217" s="19">
        <f t="shared" si="26"/>
        <v>0.8120300751879699</v>
      </c>
      <c r="F217" s="19">
        <f t="shared" si="27"/>
        <v>0.997262221880857</v>
      </c>
      <c r="G217" s="5">
        <f t="shared" si="33"/>
        <v>87.55599949663373</v>
      </c>
      <c r="H217" s="5">
        <f t="shared" si="28"/>
        <v>115.06425</v>
      </c>
      <c r="I217" s="5">
        <f t="shared" si="29"/>
        <v>57.39980111250001</v>
      </c>
      <c r="J217" s="5">
        <f t="shared" si="30"/>
        <v>144.95580060913375</v>
      </c>
    </row>
    <row r="218" spans="1:10" ht="12.75">
      <c r="A218" s="3">
        <f t="shared" si="31"/>
        <v>217</v>
      </c>
      <c r="B218" s="17">
        <v>499</v>
      </c>
      <c r="C218" s="13">
        <v>7300</v>
      </c>
      <c r="D218" s="4">
        <f t="shared" si="32"/>
        <v>62025809.94</v>
      </c>
      <c r="E218" s="19">
        <f t="shared" si="26"/>
        <v>0.8157894736842105</v>
      </c>
      <c r="F218" s="19">
        <f t="shared" si="27"/>
        <v>0.9973796064201949</v>
      </c>
      <c r="G218" s="5">
        <f t="shared" si="33"/>
        <v>84.37739885484176</v>
      </c>
      <c r="H218" s="5">
        <f t="shared" si="28"/>
        <v>110.887</v>
      </c>
      <c r="I218" s="5">
        <f t="shared" si="29"/>
        <v>55.315979950000006</v>
      </c>
      <c r="J218" s="5">
        <f t="shared" si="30"/>
        <v>139.69337880484176</v>
      </c>
    </row>
    <row r="219" spans="1:10" ht="12.75">
      <c r="A219" s="3">
        <f t="shared" si="31"/>
        <v>218</v>
      </c>
      <c r="B219" s="17">
        <v>609</v>
      </c>
      <c r="C219" s="13">
        <v>7206</v>
      </c>
      <c r="D219" s="4">
        <f t="shared" si="32"/>
        <v>62033015.94</v>
      </c>
      <c r="E219" s="19">
        <f t="shared" si="26"/>
        <v>0.8195488721804511</v>
      </c>
      <c r="F219" s="19">
        <f t="shared" si="27"/>
        <v>0.9974954794325879</v>
      </c>
      <c r="G219" s="5">
        <f t="shared" si="33"/>
        <v>83.29089536273831</v>
      </c>
      <c r="H219" s="5">
        <f t="shared" si="28"/>
        <v>109.45914</v>
      </c>
      <c r="I219" s="5">
        <f t="shared" si="29"/>
        <v>54.603691989000005</v>
      </c>
      <c r="J219" s="5">
        <f t="shared" si="30"/>
        <v>137.89458735173832</v>
      </c>
    </row>
    <row r="220" spans="1:10" ht="12.75">
      <c r="A220" s="3">
        <f t="shared" si="31"/>
        <v>219</v>
      </c>
      <c r="B220" s="17">
        <v>126</v>
      </c>
      <c r="C220" s="13">
        <v>7200</v>
      </c>
      <c r="D220" s="4">
        <f t="shared" si="32"/>
        <v>62040215.94</v>
      </c>
      <c r="E220" s="19">
        <f t="shared" si="26"/>
        <v>0.8233082706766918</v>
      </c>
      <c r="F220" s="19">
        <f t="shared" si="27"/>
        <v>0.9976112559645376</v>
      </c>
      <c r="G220" s="5">
        <f t="shared" si="33"/>
        <v>83.2215440760083</v>
      </c>
      <c r="H220" s="5">
        <f t="shared" si="28"/>
        <v>109.36800000000001</v>
      </c>
      <c r="I220" s="5">
        <f t="shared" si="29"/>
        <v>54.5582268</v>
      </c>
      <c r="J220" s="5">
        <f t="shared" si="30"/>
        <v>137.77977087600829</v>
      </c>
    </row>
    <row r="221" spans="1:10" ht="12.75">
      <c r="A221" s="3">
        <f t="shared" si="31"/>
        <v>220</v>
      </c>
      <c r="B221" s="17">
        <v>497</v>
      </c>
      <c r="C221" s="13">
        <v>7188</v>
      </c>
      <c r="D221" s="4">
        <f t="shared" si="32"/>
        <v>62047403.94</v>
      </c>
      <c r="E221" s="19">
        <f t="shared" si="26"/>
        <v>0.8270676691729323</v>
      </c>
      <c r="F221" s="19">
        <f t="shared" si="27"/>
        <v>0.9977268395356007</v>
      </c>
      <c r="G221" s="5">
        <f t="shared" si="33"/>
        <v>83.08284150254829</v>
      </c>
      <c r="H221" s="5">
        <f t="shared" si="28"/>
        <v>109.18572</v>
      </c>
      <c r="I221" s="5">
        <f t="shared" si="29"/>
        <v>54.467296422000004</v>
      </c>
      <c r="J221" s="5">
        <f t="shared" si="30"/>
        <v>137.5501379245483</v>
      </c>
    </row>
    <row r="222" spans="1:10" ht="12.75">
      <c r="A222" s="3">
        <f t="shared" si="31"/>
        <v>221</v>
      </c>
      <c r="B222" s="17">
        <v>445</v>
      </c>
      <c r="C222" s="13">
        <v>6713</v>
      </c>
      <c r="D222" s="4">
        <f t="shared" si="32"/>
        <v>62054116.94</v>
      </c>
      <c r="E222" s="19">
        <f t="shared" si="26"/>
        <v>0.8308270676691729</v>
      </c>
      <c r="F222" s="19">
        <f t="shared" si="27"/>
        <v>0.99783478507157</v>
      </c>
      <c r="G222" s="5">
        <f t="shared" si="33"/>
        <v>77.59253130308942</v>
      </c>
      <c r="H222" s="5">
        <f t="shared" si="28"/>
        <v>101.97047</v>
      </c>
      <c r="I222" s="5">
        <f t="shared" si="29"/>
        <v>50.867968959500004</v>
      </c>
      <c r="J222" s="5">
        <f t="shared" si="30"/>
        <v>128.46050026258942</v>
      </c>
    </row>
    <row r="223" spans="1:10" ht="12.75">
      <c r="A223" s="3">
        <f t="shared" si="31"/>
        <v>222</v>
      </c>
      <c r="B223" s="17">
        <v>619</v>
      </c>
      <c r="C223" s="13">
        <v>6700</v>
      </c>
      <c r="D223" s="4">
        <f t="shared" si="32"/>
        <v>62060816.94</v>
      </c>
      <c r="E223" s="19">
        <f t="shared" si="26"/>
        <v>0.8345864661654135</v>
      </c>
      <c r="F223" s="19">
        <f t="shared" si="27"/>
        <v>0.9979425215665787</v>
      </c>
      <c r="G223" s="5">
        <f t="shared" si="33"/>
        <v>77.44227018184107</v>
      </c>
      <c r="H223" s="5">
        <f t="shared" si="28"/>
        <v>101.773</v>
      </c>
      <c r="I223" s="5">
        <f t="shared" si="29"/>
        <v>50.769461050000004</v>
      </c>
      <c r="J223" s="5">
        <f t="shared" si="30"/>
        <v>128.21173123184107</v>
      </c>
    </row>
    <row r="224" spans="1:10" ht="12.75">
      <c r="A224" s="3">
        <f t="shared" si="31"/>
        <v>223</v>
      </c>
      <c r="B224" s="17">
        <v>600</v>
      </c>
      <c r="C224" s="13">
        <v>6640</v>
      </c>
      <c r="D224" s="4">
        <f t="shared" si="32"/>
        <v>62067456.94</v>
      </c>
      <c r="E224" s="19">
        <f t="shared" si="26"/>
        <v>0.8383458646616542</v>
      </c>
      <c r="F224" s="19">
        <f t="shared" si="27"/>
        <v>0.9980492932571546</v>
      </c>
      <c r="G224" s="5">
        <f t="shared" si="33"/>
        <v>76.748757314541</v>
      </c>
      <c r="H224" s="5">
        <f t="shared" si="28"/>
        <v>100.8616</v>
      </c>
      <c r="I224" s="5">
        <f t="shared" si="29"/>
        <v>50.314809159999996</v>
      </c>
      <c r="J224" s="5">
        <f t="shared" si="30"/>
        <v>127.06356647454099</v>
      </c>
    </row>
    <row r="225" spans="1:10" ht="12.75">
      <c r="A225" s="3">
        <f t="shared" si="31"/>
        <v>224</v>
      </c>
      <c r="B225" s="17">
        <v>690</v>
      </c>
      <c r="C225" s="13">
        <v>6100</v>
      </c>
      <c r="D225" s="4">
        <f t="shared" si="32"/>
        <v>62073556.94</v>
      </c>
      <c r="E225" s="19">
        <f t="shared" si="26"/>
        <v>0.8421052631578947</v>
      </c>
      <c r="F225" s="19">
        <f t="shared" si="27"/>
        <v>0.9981473817078342</v>
      </c>
      <c r="G225" s="5">
        <f t="shared" si="33"/>
        <v>70.50714150884038</v>
      </c>
      <c r="H225" s="5">
        <f t="shared" si="28"/>
        <v>92.659</v>
      </c>
      <c r="I225" s="5">
        <f t="shared" si="29"/>
        <v>46.22294215000001</v>
      </c>
      <c r="J225" s="5">
        <f t="shared" si="30"/>
        <v>116.73008365884039</v>
      </c>
    </row>
    <row r="226" spans="1:10" ht="12.75">
      <c r="A226" s="3">
        <f t="shared" si="31"/>
        <v>225</v>
      </c>
      <c r="B226" s="17">
        <v>569</v>
      </c>
      <c r="C226" s="13">
        <v>5359</v>
      </c>
      <c r="D226" s="4">
        <f t="shared" si="32"/>
        <v>62078915.94</v>
      </c>
      <c r="E226" s="19">
        <f t="shared" si="26"/>
        <v>0.8458646616541353</v>
      </c>
      <c r="F226" s="19">
        <f t="shared" si="27"/>
        <v>0.9982335548237673</v>
      </c>
      <c r="G226" s="5">
        <f t="shared" si="33"/>
        <v>61.94225759768452</v>
      </c>
      <c r="H226" s="5">
        <f t="shared" si="28"/>
        <v>81.40321</v>
      </c>
      <c r="I226" s="5">
        <f t="shared" si="29"/>
        <v>40.607991308500004</v>
      </c>
      <c r="J226" s="5">
        <f t="shared" si="30"/>
        <v>102.55024890618452</v>
      </c>
    </row>
    <row r="227" spans="1:10" ht="12.75">
      <c r="A227" s="3">
        <f t="shared" si="31"/>
        <v>226</v>
      </c>
      <c r="B227" s="17">
        <v>551</v>
      </c>
      <c r="C227" s="13">
        <v>5208</v>
      </c>
      <c r="D227" s="4">
        <f t="shared" si="32"/>
        <v>62084123.94</v>
      </c>
      <c r="E227" s="19">
        <f t="shared" si="26"/>
        <v>0.849624060150376</v>
      </c>
      <c r="F227" s="19">
        <f t="shared" si="27"/>
        <v>0.9983172998485443</v>
      </c>
      <c r="G227" s="5">
        <f t="shared" si="33"/>
        <v>60.19691688164601</v>
      </c>
      <c r="H227" s="5">
        <f t="shared" si="28"/>
        <v>79.10952</v>
      </c>
      <c r="I227" s="5">
        <f t="shared" si="29"/>
        <v>39.46378405200001</v>
      </c>
      <c r="J227" s="5">
        <f t="shared" si="30"/>
        <v>99.66070093364601</v>
      </c>
    </row>
    <row r="228" spans="1:10" ht="12.75">
      <c r="A228" s="3">
        <f t="shared" si="31"/>
        <v>227</v>
      </c>
      <c r="B228" s="17">
        <v>533</v>
      </c>
      <c r="C228" s="13">
        <v>4890</v>
      </c>
      <c r="D228" s="4">
        <f t="shared" si="32"/>
        <v>62089013.94</v>
      </c>
      <c r="E228" s="19">
        <f t="shared" si="26"/>
        <v>0.8533834586466166</v>
      </c>
      <c r="F228" s="19">
        <f t="shared" si="27"/>
        <v>0.9983959314098269</v>
      </c>
      <c r="G228" s="5">
        <f t="shared" si="33"/>
        <v>56.52129868495564</v>
      </c>
      <c r="H228" s="5">
        <f t="shared" si="28"/>
        <v>74.2791</v>
      </c>
      <c r="I228" s="5">
        <f t="shared" si="29"/>
        <v>37.054129035</v>
      </c>
      <c r="J228" s="5">
        <f t="shared" si="30"/>
        <v>93.57542771995564</v>
      </c>
    </row>
    <row r="229" spans="1:10" ht="12.75">
      <c r="A229" s="3">
        <f t="shared" si="31"/>
        <v>228</v>
      </c>
      <c r="B229" s="17">
        <v>674</v>
      </c>
      <c r="C229" s="13">
        <v>4800</v>
      </c>
      <c r="D229" s="4">
        <f t="shared" si="32"/>
        <v>62093813.94</v>
      </c>
      <c r="E229" s="19">
        <f t="shared" si="26"/>
        <v>0.8571428571428571</v>
      </c>
      <c r="F229" s="19">
        <f t="shared" si="27"/>
        <v>0.99847311576446</v>
      </c>
      <c r="G229" s="5">
        <f t="shared" si="33"/>
        <v>55.48102938400554</v>
      </c>
      <c r="H229" s="5">
        <f t="shared" si="28"/>
        <v>72.912</v>
      </c>
      <c r="I229" s="5">
        <f t="shared" si="29"/>
        <v>36.372151200000005</v>
      </c>
      <c r="J229" s="5">
        <f t="shared" si="30"/>
        <v>91.85318058400554</v>
      </c>
    </row>
    <row r="230" spans="1:10" ht="12.75">
      <c r="A230" s="3">
        <f t="shared" si="31"/>
        <v>229</v>
      </c>
      <c r="B230" s="17">
        <v>452</v>
      </c>
      <c r="C230" s="13">
        <v>4605</v>
      </c>
      <c r="D230" s="4">
        <f t="shared" si="32"/>
        <v>62098418.94</v>
      </c>
      <c r="E230" s="19">
        <f t="shared" si="26"/>
        <v>0.8609022556390977</v>
      </c>
      <c r="F230" s="19">
        <f t="shared" si="27"/>
        <v>0.9985471645046862</v>
      </c>
      <c r="G230" s="5">
        <f t="shared" si="33"/>
        <v>53.227112565280315</v>
      </c>
      <c r="H230" s="5">
        <f t="shared" si="28"/>
        <v>69.94995</v>
      </c>
      <c r="I230" s="5">
        <f t="shared" si="29"/>
        <v>34.8945325575</v>
      </c>
      <c r="J230" s="5">
        <f t="shared" si="30"/>
        <v>88.12164512278031</v>
      </c>
    </row>
    <row r="231" spans="1:10" ht="12.75">
      <c r="A231" s="3">
        <f t="shared" si="31"/>
        <v>230</v>
      </c>
      <c r="B231" s="17">
        <v>519</v>
      </c>
      <c r="C231" s="13">
        <v>4500</v>
      </c>
      <c r="D231" s="4">
        <f t="shared" si="32"/>
        <v>62102918.94</v>
      </c>
      <c r="E231" s="19">
        <f t="shared" si="26"/>
        <v>0.8646616541353384</v>
      </c>
      <c r="F231" s="19">
        <f t="shared" si="27"/>
        <v>0.9986195248371547</v>
      </c>
      <c r="G231" s="5">
        <f t="shared" si="33"/>
        <v>52.01346504750519</v>
      </c>
      <c r="H231" s="5">
        <f t="shared" si="28"/>
        <v>68.355</v>
      </c>
      <c r="I231" s="5">
        <f t="shared" si="29"/>
        <v>34.09889175</v>
      </c>
      <c r="J231" s="5">
        <f t="shared" si="30"/>
        <v>86.11235679750519</v>
      </c>
    </row>
    <row r="232" spans="1:10" ht="12.75">
      <c r="A232" s="3">
        <f t="shared" si="31"/>
        <v>231</v>
      </c>
      <c r="B232" s="17">
        <v>420</v>
      </c>
      <c r="C232" s="13">
        <v>4196</v>
      </c>
      <c r="D232" s="4">
        <f t="shared" si="32"/>
        <v>62107114.94</v>
      </c>
      <c r="E232" s="19">
        <f t="shared" si="26"/>
        <v>0.868421052631579</v>
      </c>
      <c r="F232" s="19">
        <f t="shared" si="27"/>
        <v>0.9986869968271632</v>
      </c>
      <c r="G232" s="5">
        <f t="shared" si="33"/>
        <v>48.49966651985151</v>
      </c>
      <c r="H232" s="5">
        <f t="shared" si="28"/>
        <v>63.73724</v>
      </c>
      <c r="I232" s="5">
        <f t="shared" si="29"/>
        <v>31.795322174</v>
      </c>
      <c r="J232" s="5">
        <f t="shared" si="30"/>
        <v>80.29498869385151</v>
      </c>
    </row>
    <row r="233" spans="1:10" ht="12.75">
      <c r="A233" s="3">
        <f t="shared" si="31"/>
        <v>232</v>
      </c>
      <c r="B233" s="17">
        <v>286</v>
      </c>
      <c r="C233" s="13">
        <v>4130</v>
      </c>
      <c r="D233" s="4">
        <f t="shared" si="32"/>
        <v>62111244.94</v>
      </c>
      <c r="E233" s="19">
        <f t="shared" si="26"/>
        <v>0.8721804511278195</v>
      </c>
      <c r="F233" s="19">
        <f t="shared" si="27"/>
        <v>0.9987534075322955</v>
      </c>
      <c r="G233" s="5">
        <f t="shared" si="33"/>
        <v>47.73680236582143</v>
      </c>
      <c r="H233" s="5">
        <f t="shared" si="28"/>
        <v>62.734700000000004</v>
      </c>
      <c r="I233" s="5">
        <f t="shared" si="29"/>
        <v>31.295205094999996</v>
      </c>
      <c r="J233" s="5">
        <f t="shared" si="30"/>
        <v>79.03200746082143</v>
      </c>
    </row>
    <row r="234" spans="1:10" ht="12.75">
      <c r="A234" s="3">
        <f t="shared" si="31"/>
        <v>233</v>
      </c>
      <c r="B234" s="17">
        <v>57</v>
      </c>
      <c r="C234" s="13">
        <v>4089</v>
      </c>
      <c r="D234" s="4">
        <f t="shared" si="32"/>
        <v>62115333.94</v>
      </c>
      <c r="E234" s="19">
        <f t="shared" si="26"/>
        <v>0.8759398496240601</v>
      </c>
      <c r="F234" s="19">
        <f t="shared" si="27"/>
        <v>0.9988191589543985</v>
      </c>
      <c r="G234" s="5">
        <f t="shared" si="33"/>
        <v>47.262901906499714</v>
      </c>
      <c r="H234" s="5">
        <f t="shared" si="28"/>
        <v>62.11191</v>
      </c>
      <c r="I234" s="5">
        <f t="shared" si="29"/>
        <v>30.984526303499997</v>
      </c>
      <c r="J234" s="5">
        <f t="shared" si="30"/>
        <v>78.24742820999971</v>
      </c>
    </row>
    <row r="235" spans="1:10" ht="12.75">
      <c r="A235" s="3">
        <f t="shared" si="31"/>
        <v>234</v>
      </c>
      <c r="B235" s="17">
        <v>704</v>
      </c>
      <c r="C235" s="13">
        <v>4089</v>
      </c>
      <c r="D235" s="4">
        <f t="shared" si="32"/>
        <v>62119422.94</v>
      </c>
      <c r="E235" s="19">
        <f t="shared" si="26"/>
        <v>0.8796992481203008</v>
      </c>
      <c r="F235" s="19">
        <f t="shared" si="27"/>
        <v>0.9988849103765016</v>
      </c>
      <c r="G235" s="5">
        <f t="shared" si="33"/>
        <v>47.262901906499714</v>
      </c>
      <c r="H235" s="5">
        <f t="shared" si="28"/>
        <v>62.11191</v>
      </c>
      <c r="I235" s="5">
        <f t="shared" si="29"/>
        <v>30.984526303499997</v>
      </c>
      <c r="J235" s="5">
        <f t="shared" si="30"/>
        <v>78.24742820999971</v>
      </c>
    </row>
    <row r="236" spans="1:10" ht="12.75">
      <c r="A236" s="3">
        <f t="shared" si="31"/>
        <v>235</v>
      </c>
      <c r="B236" s="17">
        <v>174</v>
      </c>
      <c r="C236" s="13">
        <v>4000</v>
      </c>
      <c r="D236" s="4">
        <f t="shared" si="32"/>
        <v>62123422.94</v>
      </c>
      <c r="E236" s="19">
        <f t="shared" si="26"/>
        <v>0.8834586466165414</v>
      </c>
      <c r="F236" s="19">
        <f t="shared" si="27"/>
        <v>0.9989492306720292</v>
      </c>
      <c r="G236" s="5">
        <f t="shared" si="33"/>
        <v>46.234191153337946</v>
      </c>
      <c r="H236" s="5">
        <f t="shared" si="28"/>
        <v>60.76</v>
      </c>
      <c r="I236" s="5">
        <f t="shared" si="29"/>
        <v>30.310126</v>
      </c>
      <c r="J236" s="5">
        <f t="shared" si="30"/>
        <v>76.54431715333794</v>
      </c>
    </row>
    <row r="237" spans="1:10" ht="12.75">
      <c r="A237" s="3">
        <f t="shared" si="31"/>
        <v>236</v>
      </c>
      <c r="B237" s="17">
        <v>255</v>
      </c>
      <c r="C237" s="13">
        <v>4000</v>
      </c>
      <c r="D237" s="4">
        <f t="shared" si="32"/>
        <v>62127422.94</v>
      </c>
      <c r="E237" s="19">
        <f t="shared" si="26"/>
        <v>0.8872180451127819</v>
      </c>
      <c r="F237" s="19">
        <f t="shared" si="27"/>
        <v>0.999013550967557</v>
      </c>
      <c r="G237" s="5">
        <f t="shared" si="33"/>
        <v>46.234191153337946</v>
      </c>
      <c r="H237" s="5">
        <f t="shared" si="28"/>
        <v>60.76</v>
      </c>
      <c r="I237" s="5">
        <f t="shared" si="29"/>
        <v>30.310126</v>
      </c>
      <c r="J237" s="5">
        <f t="shared" si="30"/>
        <v>76.54431715333794</v>
      </c>
    </row>
    <row r="238" spans="1:10" ht="12.75">
      <c r="A238" s="3">
        <f t="shared" si="31"/>
        <v>237</v>
      </c>
      <c r="B238" s="17">
        <v>611</v>
      </c>
      <c r="C238" s="13">
        <v>3820</v>
      </c>
      <c r="D238" s="4">
        <f t="shared" si="32"/>
        <v>62131242.94</v>
      </c>
      <c r="E238" s="19">
        <f t="shared" si="26"/>
        <v>0.8909774436090225</v>
      </c>
      <c r="F238" s="19">
        <f t="shared" si="27"/>
        <v>0.9990749768497857</v>
      </c>
      <c r="G238" s="5">
        <f t="shared" si="33"/>
        <v>44.15365255143774</v>
      </c>
      <c r="H238" s="5">
        <f t="shared" si="28"/>
        <v>58.025800000000004</v>
      </c>
      <c r="I238" s="5">
        <f t="shared" si="29"/>
        <v>28.94617033</v>
      </c>
      <c r="J238" s="5">
        <f t="shared" si="30"/>
        <v>73.09982288143775</v>
      </c>
    </row>
    <row r="239" spans="1:10" ht="12.75">
      <c r="A239" s="3">
        <f t="shared" si="31"/>
        <v>238</v>
      </c>
      <c r="B239" s="17">
        <v>688</v>
      </c>
      <c r="C239" s="13">
        <v>3640</v>
      </c>
      <c r="D239" s="4">
        <f t="shared" si="32"/>
        <v>62134882.94</v>
      </c>
      <c r="E239" s="19">
        <f t="shared" si="26"/>
        <v>0.8947368421052632</v>
      </c>
      <c r="F239" s="19">
        <f t="shared" si="27"/>
        <v>0.999133508318716</v>
      </c>
      <c r="G239" s="5">
        <f t="shared" si="33"/>
        <v>42.07311394953753</v>
      </c>
      <c r="H239" s="5">
        <f t="shared" si="28"/>
        <v>55.2916</v>
      </c>
      <c r="I239" s="5">
        <f t="shared" si="29"/>
        <v>27.58221466</v>
      </c>
      <c r="J239" s="5">
        <f t="shared" si="30"/>
        <v>69.65532860953753</v>
      </c>
    </row>
    <row r="240" spans="1:10" ht="12.75">
      <c r="A240" s="3">
        <f t="shared" si="31"/>
        <v>239</v>
      </c>
      <c r="B240" s="17">
        <v>48</v>
      </c>
      <c r="C240" s="13">
        <v>3600</v>
      </c>
      <c r="D240" s="4">
        <f t="shared" si="32"/>
        <v>62138482.94</v>
      </c>
      <c r="E240" s="19">
        <f t="shared" si="26"/>
        <v>0.8984962406015038</v>
      </c>
      <c r="F240" s="19">
        <f t="shared" si="27"/>
        <v>0.9991913965846908</v>
      </c>
      <c r="G240" s="5">
        <f t="shared" si="33"/>
        <v>41.61077203800415</v>
      </c>
      <c r="H240" s="5">
        <f t="shared" si="28"/>
        <v>54.684000000000005</v>
      </c>
      <c r="I240" s="5">
        <f t="shared" si="29"/>
        <v>27.2791134</v>
      </c>
      <c r="J240" s="5">
        <f t="shared" si="30"/>
        <v>68.88988543800414</v>
      </c>
    </row>
    <row r="241" spans="1:10" ht="12.75">
      <c r="A241" s="3">
        <f t="shared" si="31"/>
        <v>240</v>
      </c>
      <c r="B241" s="17">
        <v>737</v>
      </c>
      <c r="C241" s="13">
        <v>3300</v>
      </c>
      <c r="D241" s="4">
        <f t="shared" si="32"/>
        <v>62141782.94</v>
      </c>
      <c r="E241" s="19">
        <f t="shared" si="26"/>
        <v>0.9022556390977443</v>
      </c>
      <c r="F241" s="19">
        <f t="shared" si="27"/>
        <v>0.999244460828501</v>
      </c>
      <c r="G241" s="5">
        <f t="shared" si="33"/>
        <v>38.143207701503805</v>
      </c>
      <c r="H241" s="5">
        <f t="shared" si="28"/>
        <v>50.127</v>
      </c>
      <c r="I241" s="5">
        <f t="shared" si="29"/>
        <v>25.005853950000002</v>
      </c>
      <c r="J241" s="5">
        <f t="shared" si="30"/>
        <v>63.14906165150381</v>
      </c>
    </row>
    <row r="242" spans="1:10" ht="12.75">
      <c r="A242" s="3">
        <f t="shared" si="31"/>
        <v>241</v>
      </c>
      <c r="B242" s="17">
        <v>79</v>
      </c>
      <c r="C242" s="13">
        <v>3178</v>
      </c>
      <c r="D242" s="4">
        <f t="shared" si="32"/>
        <v>62144960.94</v>
      </c>
      <c r="E242" s="19">
        <f t="shared" si="26"/>
        <v>0.9060150375939849</v>
      </c>
      <c r="F242" s="19">
        <f t="shared" si="27"/>
        <v>0.9992955633032977</v>
      </c>
      <c r="G242" s="5">
        <f t="shared" si="33"/>
        <v>36.733064871327</v>
      </c>
      <c r="H242" s="5">
        <f t="shared" si="28"/>
        <v>48.27382</v>
      </c>
      <c r="I242" s="5">
        <f t="shared" si="29"/>
        <v>24.081395107000002</v>
      </c>
      <c r="J242" s="5">
        <f t="shared" si="30"/>
        <v>60.81445997832701</v>
      </c>
    </row>
    <row r="243" spans="1:10" ht="12.75">
      <c r="A243" s="3">
        <f t="shared" si="31"/>
        <v>242</v>
      </c>
      <c r="B243" s="17">
        <v>284</v>
      </c>
      <c r="C243" s="13">
        <v>3025</v>
      </c>
      <c r="D243" s="4">
        <f t="shared" si="32"/>
        <v>62147985.94</v>
      </c>
      <c r="E243" s="19">
        <f t="shared" si="26"/>
        <v>0.9097744360902256</v>
      </c>
      <c r="F243" s="19">
        <f t="shared" si="27"/>
        <v>0.9993442055267905</v>
      </c>
      <c r="G243" s="5">
        <f t="shared" si="33"/>
        <v>34.964607059711824</v>
      </c>
      <c r="H243" s="5">
        <f t="shared" si="28"/>
        <v>45.94975</v>
      </c>
      <c r="I243" s="5">
        <f t="shared" si="29"/>
        <v>22.9220327875</v>
      </c>
      <c r="J243" s="5">
        <f t="shared" si="30"/>
        <v>57.886639847211825</v>
      </c>
    </row>
    <row r="244" spans="1:10" ht="12.75">
      <c r="A244" s="3">
        <f t="shared" si="31"/>
        <v>243</v>
      </c>
      <c r="B244" s="17">
        <v>780</v>
      </c>
      <c r="C244" s="13">
        <v>2950</v>
      </c>
      <c r="D244" s="4">
        <f t="shared" si="32"/>
        <v>62150935.94</v>
      </c>
      <c r="E244" s="19">
        <f t="shared" si="26"/>
        <v>0.9135338345864662</v>
      </c>
      <c r="F244" s="19">
        <f t="shared" si="27"/>
        <v>0.9993916417447422</v>
      </c>
      <c r="G244" s="5">
        <f t="shared" si="33"/>
        <v>34.09771597558674</v>
      </c>
      <c r="H244" s="5">
        <f t="shared" si="28"/>
        <v>44.810500000000005</v>
      </c>
      <c r="I244" s="5">
        <f t="shared" si="29"/>
        <v>22.353717925</v>
      </c>
      <c r="J244" s="5">
        <f t="shared" si="30"/>
        <v>56.451433900586736</v>
      </c>
    </row>
    <row r="245" spans="1:10" ht="12.75">
      <c r="A245" s="3">
        <f t="shared" si="31"/>
        <v>244</v>
      </c>
      <c r="B245" s="17">
        <v>392</v>
      </c>
      <c r="C245" s="13">
        <v>2769</v>
      </c>
      <c r="D245" s="4">
        <f t="shared" si="32"/>
        <v>62153704.94</v>
      </c>
      <c r="E245" s="19">
        <f t="shared" si="26"/>
        <v>0.9172932330827067</v>
      </c>
      <c r="F245" s="19">
        <f t="shared" si="27"/>
        <v>0.9994361674693212</v>
      </c>
      <c r="G245" s="5">
        <f t="shared" si="33"/>
        <v>32.005618825898196</v>
      </c>
      <c r="H245" s="5">
        <f t="shared" si="28"/>
        <v>42.06111</v>
      </c>
      <c r="I245" s="5">
        <f t="shared" si="29"/>
        <v>20.9821847235</v>
      </c>
      <c r="J245" s="5">
        <f t="shared" si="30"/>
        <v>52.987803549398194</v>
      </c>
    </row>
    <row r="246" spans="1:10" ht="12.75">
      <c r="A246" s="3">
        <f t="shared" si="31"/>
        <v>245</v>
      </c>
      <c r="B246" s="17">
        <v>576</v>
      </c>
      <c r="C246" s="13">
        <v>2736</v>
      </c>
      <c r="D246" s="4">
        <f t="shared" si="32"/>
        <v>62156440.94</v>
      </c>
      <c r="E246" s="19">
        <f t="shared" si="26"/>
        <v>0.9210526315789473</v>
      </c>
      <c r="F246" s="19">
        <f t="shared" si="27"/>
        <v>0.999480162551462</v>
      </c>
      <c r="G246" s="5">
        <f t="shared" si="33"/>
        <v>31.624186748883155</v>
      </c>
      <c r="H246" s="5">
        <f t="shared" si="28"/>
        <v>41.55984</v>
      </c>
      <c r="I246" s="5">
        <f t="shared" si="29"/>
        <v>20.732126184</v>
      </c>
      <c r="J246" s="5">
        <f t="shared" si="30"/>
        <v>52.35631293288316</v>
      </c>
    </row>
    <row r="247" spans="1:10" ht="12.75">
      <c r="A247" s="3">
        <f t="shared" si="31"/>
        <v>246</v>
      </c>
      <c r="B247" s="17">
        <v>242</v>
      </c>
      <c r="C247" s="13">
        <v>2730</v>
      </c>
      <c r="D247" s="4">
        <f t="shared" si="32"/>
        <v>62159170.94</v>
      </c>
      <c r="E247" s="19">
        <f t="shared" si="26"/>
        <v>0.924812030075188</v>
      </c>
      <c r="F247" s="19">
        <f t="shared" si="27"/>
        <v>0.9995240611531596</v>
      </c>
      <c r="G247" s="5">
        <f t="shared" si="33"/>
        <v>31.55483546215315</v>
      </c>
      <c r="H247" s="5">
        <f t="shared" si="28"/>
        <v>41.4687</v>
      </c>
      <c r="I247" s="5">
        <f t="shared" si="29"/>
        <v>20.686660995</v>
      </c>
      <c r="J247" s="5">
        <f t="shared" si="30"/>
        <v>52.24149645715315</v>
      </c>
    </row>
    <row r="248" spans="1:10" ht="12.75">
      <c r="A248" s="3">
        <f t="shared" si="31"/>
        <v>247</v>
      </c>
      <c r="B248" s="17">
        <v>65</v>
      </c>
      <c r="C248" s="13">
        <v>2650</v>
      </c>
      <c r="D248" s="4">
        <f t="shared" si="32"/>
        <v>62161820.94</v>
      </c>
      <c r="E248" s="19">
        <f t="shared" si="26"/>
        <v>0.9285714285714286</v>
      </c>
      <c r="F248" s="19">
        <f t="shared" si="27"/>
        <v>0.9995666733489467</v>
      </c>
      <c r="G248" s="5">
        <f t="shared" si="33"/>
        <v>30.63015163908639</v>
      </c>
      <c r="H248" s="5">
        <f t="shared" si="28"/>
        <v>40.2535</v>
      </c>
      <c r="I248" s="5">
        <f t="shared" si="29"/>
        <v>20.080458475000004</v>
      </c>
      <c r="J248" s="5">
        <f t="shared" si="30"/>
        <v>50.71061011408639</v>
      </c>
    </row>
    <row r="249" spans="1:10" ht="12.75">
      <c r="A249" s="3">
        <f t="shared" si="31"/>
        <v>248</v>
      </c>
      <c r="B249" s="17">
        <v>391</v>
      </c>
      <c r="C249" s="13">
        <v>2600</v>
      </c>
      <c r="D249" s="4">
        <f t="shared" si="32"/>
        <v>62164420.94</v>
      </c>
      <c r="E249" s="19">
        <f t="shared" si="26"/>
        <v>0.9323308270676691</v>
      </c>
      <c r="F249" s="19">
        <f t="shared" si="27"/>
        <v>0.9996084815410397</v>
      </c>
      <c r="G249" s="5">
        <f t="shared" si="33"/>
        <v>30.052224249669667</v>
      </c>
      <c r="H249" s="5">
        <f t="shared" si="28"/>
        <v>39.494</v>
      </c>
      <c r="I249" s="5">
        <f t="shared" si="29"/>
        <v>19.7015819</v>
      </c>
      <c r="J249" s="5">
        <f t="shared" si="30"/>
        <v>49.75380614966967</v>
      </c>
    </row>
    <row r="250" spans="1:10" ht="12.75">
      <c r="A250" s="3">
        <f t="shared" si="31"/>
        <v>249</v>
      </c>
      <c r="B250" s="17">
        <v>681</v>
      </c>
      <c r="C250" s="13">
        <v>2532</v>
      </c>
      <c r="D250" s="4">
        <f t="shared" si="32"/>
        <v>62166952.94</v>
      </c>
      <c r="E250" s="19">
        <f t="shared" si="26"/>
        <v>0.9360902255639098</v>
      </c>
      <c r="F250" s="19">
        <f t="shared" si="27"/>
        <v>0.9996491962881086</v>
      </c>
      <c r="G250" s="5">
        <f t="shared" si="33"/>
        <v>29.26624300006292</v>
      </c>
      <c r="H250" s="5">
        <f t="shared" si="28"/>
        <v>38.46108</v>
      </c>
      <c r="I250" s="5">
        <f t="shared" si="29"/>
        <v>19.186309758000004</v>
      </c>
      <c r="J250" s="5">
        <f t="shared" si="30"/>
        <v>48.45255275806292</v>
      </c>
    </row>
    <row r="251" spans="1:10" ht="12.75">
      <c r="A251" s="3">
        <f t="shared" si="31"/>
        <v>250</v>
      </c>
      <c r="B251" s="17">
        <v>711</v>
      </c>
      <c r="C251" s="13">
        <v>2320</v>
      </c>
      <c r="D251" s="4">
        <f t="shared" si="32"/>
        <v>62169272.94</v>
      </c>
      <c r="E251" s="19">
        <f t="shared" si="26"/>
        <v>0.9398496240601504</v>
      </c>
      <c r="F251" s="19">
        <f t="shared" si="27"/>
        <v>0.9996865020595146</v>
      </c>
      <c r="G251" s="5">
        <f t="shared" si="33"/>
        <v>26.81583086893601</v>
      </c>
      <c r="H251" s="5">
        <f t="shared" si="28"/>
        <v>35.2408</v>
      </c>
      <c r="I251" s="5">
        <f t="shared" si="29"/>
        <v>17.57987308</v>
      </c>
      <c r="J251" s="5">
        <f t="shared" si="30"/>
        <v>44.39570394893601</v>
      </c>
    </row>
    <row r="252" spans="1:10" ht="12.75">
      <c r="A252" s="3">
        <f t="shared" si="31"/>
        <v>251</v>
      </c>
      <c r="B252" s="17">
        <v>531</v>
      </c>
      <c r="C252" s="13">
        <v>2240</v>
      </c>
      <c r="D252" s="4">
        <f t="shared" si="32"/>
        <v>62171512.94</v>
      </c>
      <c r="E252" s="19">
        <f t="shared" si="26"/>
        <v>0.943609022556391</v>
      </c>
      <c r="F252" s="19">
        <f t="shared" si="27"/>
        <v>0.9997225214250101</v>
      </c>
      <c r="G252" s="5">
        <f t="shared" si="33"/>
        <v>25.89114704586925</v>
      </c>
      <c r="H252" s="5">
        <f t="shared" si="28"/>
        <v>34.025600000000004</v>
      </c>
      <c r="I252" s="5">
        <f t="shared" si="29"/>
        <v>16.973670560000002</v>
      </c>
      <c r="J252" s="5">
        <f t="shared" si="30"/>
        <v>42.86481760586925</v>
      </c>
    </row>
    <row r="253" spans="1:10" ht="12.75">
      <c r="A253" s="3">
        <f t="shared" si="31"/>
        <v>252</v>
      </c>
      <c r="B253" s="17">
        <v>634</v>
      </c>
      <c r="C253" s="13">
        <v>2139</v>
      </c>
      <c r="D253" s="4">
        <f t="shared" si="32"/>
        <v>62173651.94</v>
      </c>
      <c r="E253" s="19">
        <f t="shared" si="26"/>
        <v>0.9473684210526315</v>
      </c>
      <c r="F253" s="19">
        <f t="shared" si="27"/>
        <v>0.9997569167030435</v>
      </c>
      <c r="G253" s="5">
        <f t="shared" si="33"/>
        <v>24.723733719247466</v>
      </c>
      <c r="H253" s="5">
        <f t="shared" si="28"/>
        <v>32.49141</v>
      </c>
      <c r="I253" s="5">
        <f t="shared" si="29"/>
        <v>16.2083398785</v>
      </c>
      <c r="J253" s="5">
        <f t="shared" si="30"/>
        <v>40.93207359774746</v>
      </c>
    </row>
    <row r="254" spans="1:10" ht="12.75">
      <c r="A254" s="3">
        <f t="shared" si="31"/>
        <v>253</v>
      </c>
      <c r="B254" s="17">
        <v>697</v>
      </c>
      <c r="C254" s="13">
        <v>2000</v>
      </c>
      <c r="D254" s="4">
        <f t="shared" si="32"/>
        <v>62175651.94</v>
      </c>
      <c r="E254" s="19">
        <f t="shared" si="26"/>
        <v>0.9511278195488722</v>
      </c>
      <c r="F254" s="19">
        <f t="shared" si="27"/>
        <v>0.9997890768508073</v>
      </c>
      <c r="G254" s="5">
        <f t="shared" si="33"/>
        <v>23.117095576668973</v>
      </c>
      <c r="H254" s="5">
        <f t="shared" si="28"/>
        <v>30.38</v>
      </c>
      <c r="I254" s="5">
        <f t="shared" si="29"/>
        <v>15.155063</v>
      </c>
      <c r="J254" s="5">
        <f t="shared" si="30"/>
        <v>38.27215857666897</v>
      </c>
    </row>
    <row r="255" spans="1:10" ht="12.75">
      <c r="A255" s="3">
        <f t="shared" si="31"/>
        <v>254</v>
      </c>
      <c r="B255" s="17">
        <v>739</v>
      </c>
      <c r="C255" s="13">
        <v>1904</v>
      </c>
      <c r="D255" s="4">
        <f t="shared" si="32"/>
        <v>62177555.94</v>
      </c>
      <c r="E255" s="19">
        <f t="shared" si="26"/>
        <v>0.9548872180451128</v>
      </c>
      <c r="F255" s="19">
        <f t="shared" si="27"/>
        <v>0.9998196933114785</v>
      </c>
      <c r="G255" s="5">
        <f t="shared" si="33"/>
        <v>22.007474988988864</v>
      </c>
      <c r="H255" s="5">
        <f t="shared" si="28"/>
        <v>28.92176</v>
      </c>
      <c r="I255" s="5">
        <f t="shared" si="29"/>
        <v>14.427619975999999</v>
      </c>
      <c r="J255" s="5">
        <f t="shared" si="30"/>
        <v>36.43509496498886</v>
      </c>
    </row>
    <row r="256" spans="1:10" ht="12.75">
      <c r="A256" s="3">
        <f t="shared" si="31"/>
        <v>255</v>
      </c>
      <c r="B256" s="17">
        <v>679</v>
      </c>
      <c r="C256" s="13">
        <v>1750</v>
      </c>
      <c r="D256" s="4">
        <f t="shared" si="32"/>
        <v>62179305.94</v>
      </c>
      <c r="E256" s="19">
        <f t="shared" si="26"/>
        <v>0.9586466165413534</v>
      </c>
      <c r="F256" s="19">
        <f t="shared" si="27"/>
        <v>0.9998478334407718</v>
      </c>
      <c r="G256" s="5">
        <f t="shared" si="33"/>
        <v>20.227458629585353</v>
      </c>
      <c r="H256" s="5">
        <f t="shared" si="28"/>
        <v>26.5825</v>
      </c>
      <c r="I256" s="5">
        <f t="shared" si="29"/>
        <v>13.260680125</v>
      </c>
      <c r="J256" s="5">
        <f t="shared" si="30"/>
        <v>33.48813875458535</v>
      </c>
    </row>
    <row r="257" spans="1:10" ht="12.75">
      <c r="A257" s="3">
        <f t="shared" si="31"/>
        <v>256</v>
      </c>
      <c r="B257" s="17">
        <v>700</v>
      </c>
      <c r="C257" s="13">
        <v>1595</v>
      </c>
      <c r="D257" s="4">
        <f t="shared" si="32"/>
        <v>62180900.94</v>
      </c>
      <c r="E257" s="19">
        <f t="shared" si="26"/>
        <v>0.9624060150375939</v>
      </c>
      <c r="F257" s="19">
        <f t="shared" si="27"/>
        <v>0.9998734811586134</v>
      </c>
      <c r="G257" s="5">
        <f t="shared" si="33"/>
        <v>18.435883722393505</v>
      </c>
      <c r="H257" s="5">
        <f t="shared" si="28"/>
        <v>24.22805</v>
      </c>
      <c r="I257" s="5">
        <f t="shared" si="29"/>
        <v>12.086162742500001</v>
      </c>
      <c r="J257" s="5">
        <f t="shared" si="30"/>
        <v>30.522046464893506</v>
      </c>
    </row>
    <row r="258" spans="1:10" ht="12.75">
      <c r="A258" s="3">
        <f t="shared" si="31"/>
        <v>257</v>
      </c>
      <c r="B258" s="17">
        <v>757</v>
      </c>
      <c r="C258" s="13">
        <v>1500</v>
      </c>
      <c r="D258" s="4">
        <f t="shared" si="32"/>
        <v>62182400.94</v>
      </c>
      <c r="E258" s="19">
        <f t="shared" si="26"/>
        <v>0.9661654135338346</v>
      </c>
      <c r="F258" s="19">
        <f t="shared" si="27"/>
        <v>0.9998976012694363</v>
      </c>
      <c r="G258" s="5">
        <f t="shared" si="33"/>
        <v>17.33782168250173</v>
      </c>
      <c r="H258" s="5">
        <f t="shared" si="28"/>
        <v>22.785</v>
      </c>
      <c r="I258" s="5">
        <f t="shared" si="29"/>
        <v>11.36629725</v>
      </c>
      <c r="J258" s="5">
        <f t="shared" si="30"/>
        <v>28.70411893250173</v>
      </c>
    </row>
    <row r="259" spans="1:10" ht="12.75">
      <c r="A259" s="3">
        <f t="shared" si="31"/>
        <v>258</v>
      </c>
      <c r="B259" s="17">
        <v>785</v>
      </c>
      <c r="C259" s="14">
        <v>1500</v>
      </c>
      <c r="D259" s="4">
        <f t="shared" si="32"/>
        <v>62183900.94</v>
      </c>
      <c r="E259" s="19">
        <f aca="true" t="shared" si="34" ref="E259:E267">A259/$A$267</f>
        <v>0.9699248120300752</v>
      </c>
      <c r="F259" s="19">
        <f aca="true" t="shared" si="35" ref="F259:F267">D259/$D$267</f>
        <v>0.9999217213802591</v>
      </c>
      <c r="G259" s="5">
        <f t="shared" si="33"/>
        <v>17.33782168250173</v>
      </c>
      <c r="H259" s="5">
        <f aca="true" t="shared" si="36" ref="H259:H267">SUM(0.01519*C259)</f>
        <v>22.785</v>
      </c>
      <c r="I259" s="5">
        <f aca="true" t="shared" si="37" ref="I259:I267">SUM((H259*1100)/2000)*0.907</f>
        <v>11.36629725</v>
      </c>
      <c r="J259" s="5">
        <f aca="true" t="shared" si="38" ref="J259:J267">+G259+I259</f>
        <v>28.70411893250173</v>
      </c>
    </row>
    <row r="260" spans="1:10" ht="12.75">
      <c r="A260" s="3">
        <f aca="true" t="shared" si="39" ref="A260:A267">A259+1</f>
        <v>259</v>
      </c>
      <c r="B260" s="17">
        <v>503</v>
      </c>
      <c r="C260" s="13">
        <v>1250</v>
      </c>
      <c r="D260" s="4">
        <f aca="true" t="shared" si="40" ref="D260:D267">D259+C260</f>
        <v>62185150.94</v>
      </c>
      <c r="E260" s="19">
        <f t="shared" si="34"/>
        <v>0.9736842105263158</v>
      </c>
      <c r="F260" s="19">
        <f t="shared" si="35"/>
        <v>0.9999418214726116</v>
      </c>
      <c r="G260" s="5">
        <f t="shared" si="33"/>
        <v>14.448184735418108</v>
      </c>
      <c r="H260" s="5">
        <f t="shared" si="36"/>
        <v>18.9875</v>
      </c>
      <c r="I260" s="5">
        <f t="shared" si="37"/>
        <v>9.471914375</v>
      </c>
      <c r="J260" s="5">
        <f t="shared" si="38"/>
        <v>23.920099110418107</v>
      </c>
    </row>
    <row r="261" spans="1:10" ht="12.75">
      <c r="A261" s="3">
        <f t="shared" si="39"/>
        <v>260</v>
      </c>
      <c r="B261" s="17">
        <v>403</v>
      </c>
      <c r="C261" s="14">
        <v>924</v>
      </c>
      <c r="D261" s="4">
        <f t="shared" si="40"/>
        <v>62186074.94</v>
      </c>
      <c r="E261" s="19">
        <f t="shared" si="34"/>
        <v>0.9774436090225563</v>
      </c>
      <c r="F261" s="19">
        <f t="shared" si="35"/>
        <v>0.9999566794608784</v>
      </c>
      <c r="G261" s="5">
        <f t="shared" si="33"/>
        <v>10.680098156421066</v>
      </c>
      <c r="H261" s="5">
        <f t="shared" si="36"/>
        <v>14.03556</v>
      </c>
      <c r="I261" s="5">
        <f t="shared" si="37"/>
        <v>7.001639106000001</v>
      </c>
      <c r="J261" s="5">
        <f t="shared" si="38"/>
        <v>17.681737262421066</v>
      </c>
    </row>
    <row r="262" spans="1:10" ht="12.75">
      <c r="A262" s="3">
        <f t="shared" si="39"/>
        <v>261</v>
      </c>
      <c r="B262" s="17">
        <v>137</v>
      </c>
      <c r="C262" s="14">
        <v>900</v>
      </c>
      <c r="D262" s="4">
        <f t="shared" si="40"/>
        <v>62186974.94</v>
      </c>
      <c r="E262" s="19">
        <f t="shared" si="34"/>
        <v>0.981203007518797</v>
      </c>
      <c r="F262" s="19">
        <f t="shared" si="35"/>
        <v>0.9999711515273721</v>
      </c>
      <c r="G262" s="5">
        <f t="shared" si="33"/>
        <v>10.402693009501037</v>
      </c>
      <c r="H262" s="5">
        <f t="shared" si="36"/>
        <v>13.671000000000001</v>
      </c>
      <c r="I262" s="5">
        <f t="shared" si="37"/>
        <v>6.81977835</v>
      </c>
      <c r="J262" s="5">
        <f t="shared" si="38"/>
        <v>17.222471359501036</v>
      </c>
    </row>
    <row r="263" spans="1:10" ht="12.75">
      <c r="A263" s="3">
        <f t="shared" si="39"/>
        <v>262</v>
      </c>
      <c r="B263" s="17">
        <v>756</v>
      </c>
      <c r="C263" s="15">
        <v>840</v>
      </c>
      <c r="D263" s="4">
        <f t="shared" si="40"/>
        <v>62187814.94</v>
      </c>
      <c r="E263" s="19">
        <f t="shared" si="34"/>
        <v>0.9849624060150376</v>
      </c>
      <c r="F263" s="19">
        <f t="shared" si="35"/>
        <v>0.9999846587894329</v>
      </c>
      <c r="G263" s="5">
        <f t="shared" si="33"/>
        <v>9.70918014220097</v>
      </c>
      <c r="H263" s="5">
        <f t="shared" si="36"/>
        <v>12.7596</v>
      </c>
      <c r="I263" s="5">
        <f t="shared" si="37"/>
        <v>6.365126460000001</v>
      </c>
      <c r="J263" s="5">
        <f t="shared" si="38"/>
        <v>16.07430660220097</v>
      </c>
    </row>
    <row r="264" spans="1:10" ht="12.75">
      <c r="A264" s="3">
        <f t="shared" si="39"/>
        <v>263</v>
      </c>
      <c r="B264" s="17">
        <v>751</v>
      </c>
      <c r="C264" s="15">
        <v>800</v>
      </c>
      <c r="D264" s="4">
        <f t="shared" si="40"/>
        <v>62188614.94</v>
      </c>
      <c r="E264" s="19">
        <f t="shared" si="34"/>
        <v>0.9887218045112782</v>
      </c>
      <c r="F264" s="19">
        <f t="shared" si="35"/>
        <v>0.9999975228485385</v>
      </c>
      <c r="G264" s="5">
        <f t="shared" si="33"/>
        <v>9.24683823066759</v>
      </c>
      <c r="H264" s="5">
        <f t="shared" si="36"/>
        <v>12.152000000000001</v>
      </c>
      <c r="I264" s="5">
        <f t="shared" si="37"/>
        <v>6.062025200000001</v>
      </c>
      <c r="J264" s="5">
        <f t="shared" si="38"/>
        <v>15.308863430667591</v>
      </c>
    </row>
    <row r="265" spans="1:10" ht="12.75">
      <c r="A265" s="3">
        <f t="shared" si="39"/>
        <v>264</v>
      </c>
      <c r="B265" s="17">
        <v>670</v>
      </c>
      <c r="C265" s="14">
        <v>153.071</v>
      </c>
      <c r="D265" s="4">
        <f t="shared" si="40"/>
        <v>62188768.011</v>
      </c>
      <c r="E265" s="19">
        <f t="shared" si="34"/>
        <v>0.9924812030075187</v>
      </c>
      <c r="F265" s="19">
        <f t="shared" si="35"/>
        <v>0.9999999842415277</v>
      </c>
      <c r="G265" s="5">
        <f t="shared" si="33"/>
        <v>1.7692784685081484</v>
      </c>
      <c r="H265" s="5">
        <f t="shared" si="36"/>
        <v>2.32514849</v>
      </c>
      <c r="I265" s="5">
        <f t="shared" si="37"/>
        <v>1.1599003242365002</v>
      </c>
      <c r="J265" s="5">
        <f t="shared" si="38"/>
        <v>2.929178792744649</v>
      </c>
    </row>
    <row r="266" spans="1:10" ht="12.75">
      <c r="A266" s="3">
        <f t="shared" si="39"/>
        <v>265</v>
      </c>
      <c r="B266" s="17">
        <v>257</v>
      </c>
      <c r="C266" s="14">
        <v>0.98</v>
      </c>
      <c r="D266" s="4">
        <f t="shared" si="40"/>
        <v>62188768.991</v>
      </c>
      <c r="E266" s="19">
        <f t="shared" si="34"/>
        <v>0.9962406015037594</v>
      </c>
      <c r="F266" s="19">
        <f t="shared" si="35"/>
        <v>1</v>
      </c>
      <c r="G266" s="5">
        <f t="shared" si="33"/>
        <v>0.011327376832567798</v>
      </c>
      <c r="H266" s="5">
        <f t="shared" si="36"/>
        <v>0.0148862</v>
      </c>
      <c r="I266" s="5">
        <f t="shared" si="37"/>
        <v>0.0074259808699999996</v>
      </c>
      <c r="J266" s="5">
        <f t="shared" si="38"/>
        <v>0.018753357702567797</v>
      </c>
    </row>
    <row r="267" spans="1:10" ht="12.75">
      <c r="A267" s="3">
        <f t="shared" si="39"/>
        <v>266</v>
      </c>
      <c r="B267" s="17">
        <v>361</v>
      </c>
      <c r="C267" s="14">
        <v>0</v>
      </c>
      <c r="D267" s="4">
        <f t="shared" si="40"/>
        <v>62188768.991</v>
      </c>
      <c r="E267" s="19">
        <f t="shared" si="34"/>
        <v>1</v>
      </c>
      <c r="F267" s="19">
        <f t="shared" si="35"/>
        <v>1</v>
      </c>
      <c r="G267" s="5">
        <f t="shared" si="33"/>
        <v>0</v>
      </c>
      <c r="H267" s="5">
        <f t="shared" si="36"/>
        <v>0</v>
      </c>
      <c r="I267" s="5">
        <f t="shared" si="37"/>
        <v>0</v>
      </c>
      <c r="J267" s="5">
        <f t="shared" si="38"/>
        <v>0</v>
      </c>
    </row>
    <row r="268" spans="4:10" ht="12.75">
      <c r="D268" s="6"/>
      <c r="E268" s="2"/>
      <c r="F268" s="2" t="s">
        <v>5</v>
      </c>
      <c r="G268" s="18">
        <f>SUM(G2:G267)</f>
        <v>717784.8449658988</v>
      </c>
      <c r="H268" s="18">
        <f>SUM(H2:H267)</f>
        <v>944647.4009732907</v>
      </c>
      <c r="I268" s="18">
        <f>SUM(I2:I267)</f>
        <v>471237.35597552557</v>
      </c>
      <c r="J268" s="18">
        <f>SUM(J2:J267)</f>
        <v>1189022.200941427</v>
      </c>
    </row>
    <row r="269" spans="4:10" ht="12.75">
      <c r="D269" s="6"/>
      <c r="E269" s="20"/>
      <c r="F269" s="20"/>
      <c r="G269" s="21"/>
      <c r="H269" s="21"/>
      <c r="I269" s="21"/>
      <c r="J269" s="21"/>
    </row>
    <row r="270" ht="12.75">
      <c r="A270" s="3" t="s">
        <v>6</v>
      </c>
    </row>
    <row r="271" ht="12.75">
      <c r="A271" s="3" t="s">
        <v>13</v>
      </c>
    </row>
    <row r="272" ht="12.75">
      <c r="A272" s="34" t="s">
        <v>14</v>
      </c>
    </row>
    <row r="273" ht="12.75">
      <c r="A273" s="3" t="s">
        <v>7</v>
      </c>
    </row>
    <row r="274" ht="12.75">
      <c r="A274" s="3" t="s">
        <v>8</v>
      </c>
    </row>
    <row r="275" spans="4:10" ht="12.75">
      <c r="D275" s="6"/>
      <c r="E275" s="2"/>
      <c r="F275" s="2"/>
      <c r="G275" s="7"/>
      <c r="H275" s="7"/>
      <c r="I275" s="7"/>
      <c r="J275" s="7"/>
    </row>
    <row r="276" spans="4:10" ht="12.75">
      <c r="D276" s="6"/>
      <c r="E276" s="2"/>
      <c r="F276" s="2"/>
      <c r="G276" s="7"/>
      <c r="H276" s="7"/>
      <c r="I276" s="7"/>
      <c r="J276" s="7"/>
    </row>
    <row r="277" spans="4:10" ht="12.75">
      <c r="D277" s="6"/>
      <c r="E277" s="2"/>
      <c r="F277" s="2"/>
      <c r="G277" s="7"/>
      <c r="H277" s="7"/>
      <c r="I277" s="7"/>
      <c r="J277" s="7"/>
    </row>
    <row r="278" spans="4:10" ht="12.75">
      <c r="D278" s="6"/>
      <c r="E278" s="2"/>
      <c r="F278" s="2"/>
      <c r="G278" s="7"/>
      <c r="H278" s="7"/>
      <c r="I278" s="7"/>
      <c r="J278" s="7"/>
    </row>
    <row r="279" spans="4:10" ht="12.75">
      <c r="D279" s="6"/>
      <c r="E279" s="2"/>
      <c r="F279" s="2"/>
      <c r="G279" s="7"/>
      <c r="H279" s="7"/>
      <c r="I279" s="7"/>
      <c r="J279" s="7"/>
    </row>
    <row r="280" spans="4:10" ht="12.75">
      <c r="D280" s="6"/>
      <c r="E280" s="2"/>
      <c r="F280" s="2"/>
      <c r="G280" s="7"/>
      <c r="H280" s="7"/>
      <c r="I280" s="7"/>
      <c r="J280" s="7"/>
    </row>
    <row r="281" spans="4:10" ht="12.75">
      <c r="D281" s="6"/>
      <c r="E281" s="2"/>
      <c r="F281" s="2"/>
      <c r="G281" s="7"/>
      <c r="H281" s="7"/>
      <c r="I281" s="7"/>
      <c r="J281" s="7"/>
    </row>
    <row r="282" spans="4:10" ht="12.75">
      <c r="D282" s="6"/>
      <c r="E282" s="2"/>
      <c r="F282" s="2"/>
      <c r="G282" s="7"/>
      <c r="H282" s="7"/>
      <c r="I282" s="7"/>
      <c r="J282" s="7"/>
    </row>
    <row r="283" spans="4:10" ht="12.75">
      <c r="D283" s="6"/>
      <c r="E283" s="2"/>
      <c r="F283" s="2"/>
      <c r="G283" s="7"/>
      <c r="H283" s="7"/>
      <c r="I283" s="7"/>
      <c r="J283" s="7"/>
    </row>
    <row r="284" spans="4:10" ht="12.75">
      <c r="D284" s="6"/>
      <c r="E284" s="2"/>
      <c r="F284" s="2"/>
      <c r="G284" s="7"/>
      <c r="H284" s="7"/>
      <c r="I284" s="7"/>
      <c r="J284" s="7"/>
    </row>
    <row r="285" spans="4:10" ht="12.75">
      <c r="D285" s="6"/>
      <c r="E285" s="2"/>
      <c r="F285" s="2"/>
      <c r="G285" s="7"/>
      <c r="H285" s="7"/>
      <c r="I285" s="7"/>
      <c r="J285" s="7"/>
    </row>
    <row r="286" spans="4:10" ht="12.75">
      <c r="D286" s="6"/>
      <c r="E286" s="2"/>
      <c r="F286" s="2"/>
      <c r="G286" s="7"/>
      <c r="H286" s="7"/>
      <c r="I286" s="7"/>
      <c r="J286" s="7"/>
    </row>
    <row r="287" spans="4:10" ht="12.75">
      <c r="D287" s="6"/>
      <c r="E287" s="2"/>
      <c r="F287" s="2"/>
      <c r="G287" s="7"/>
      <c r="H287" s="7"/>
      <c r="I287" s="7"/>
      <c r="J287" s="7"/>
    </row>
    <row r="288" spans="4:10" ht="12.75">
      <c r="D288" s="6"/>
      <c r="E288" s="2"/>
      <c r="F288" s="2"/>
      <c r="G288" s="7"/>
      <c r="H288" s="7"/>
      <c r="I288" s="7"/>
      <c r="J288" s="7"/>
    </row>
    <row r="289" spans="4:10" ht="12.75">
      <c r="D289" s="6"/>
      <c r="E289" s="2"/>
      <c r="F289" s="2"/>
      <c r="G289" s="7"/>
      <c r="H289" s="7"/>
      <c r="I289" s="7"/>
      <c r="J289" s="7"/>
    </row>
    <row r="290" spans="4:10" ht="12.75">
      <c r="D290" s="6"/>
      <c r="E290" s="2"/>
      <c r="F290" s="2"/>
      <c r="G290" s="7"/>
      <c r="H290" s="7"/>
      <c r="I290" s="7"/>
      <c r="J290" s="7"/>
    </row>
    <row r="291" spans="4:10" ht="12.75">
      <c r="D291" s="6"/>
      <c r="E291" s="2"/>
      <c r="F291" s="2"/>
      <c r="G291" s="7"/>
      <c r="H291" s="7"/>
      <c r="I291" s="7"/>
      <c r="J291" s="7"/>
    </row>
    <row r="292" spans="4:10" ht="12.75">
      <c r="D292" s="6"/>
      <c r="E292" s="2"/>
      <c r="F292" s="2"/>
      <c r="G292" s="7"/>
      <c r="H292" s="7"/>
      <c r="I292" s="7"/>
      <c r="J292" s="7"/>
    </row>
    <row r="293" spans="4:10" ht="12.75">
      <c r="D293" s="6"/>
      <c r="E293" s="2"/>
      <c r="F293" s="2"/>
      <c r="G293" s="7"/>
      <c r="H293" s="7"/>
      <c r="I293" s="7"/>
      <c r="J293" s="7"/>
    </row>
    <row r="294" spans="4:10" ht="12.75">
      <c r="D294" s="6"/>
      <c r="E294" s="2"/>
      <c r="F294" s="2"/>
      <c r="G294" s="7"/>
      <c r="H294" s="7"/>
      <c r="I294" s="7"/>
      <c r="J294" s="7"/>
    </row>
    <row r="295" spans="4:10" ht="12.75">
      <c r="D295" s="6"/>
      <c r="E295" s="2"/>
      <c r="F295" s="2"/>
      <c r="G295" s="7"/>
      <c r="H295" s="7"/>
      <c r="I295" s="7"/>
      <c r="J295" s="7"/>
    </row>
    <row r="296" spans="4:10" ht="12.75">
      <c r="D296" s="6"/>
      <c r="E296" s="2"/>
      <c r="F296" s="2"/>
      <c r="G296" s="7"/>
      <c r="H296" s="7"/>
      <c r="I296" s="7"/>
      <c r="J296" s="7"/>
    </row>
    <row r="297" spans="4:10" ht="12.75">
      <c r="D297" s="6"/>
      <c r="E297" s="2"/>
      <c r="F297" s="2"/>
      <c r="G297" s="7"/>
      <c r="H297" s="7"/>
      <c r="I297" s="7"/>
      <c r="J297" s="7"/>
    </row>
    <row r="298" spans="4:10" ht="12.75">
      <c r="D298" s="6"/>
      <c r="E298" s="2"/>
      <c r="F298" s="2"/>
      <c r="G298" s="7"/>
      <c r="H298" s="7"/>
      <c r="I298" s="7"/>
      <c r="J298" s="7"/>
    </row>
    <row r="299" spans="4:10" ht="12.75">
      <c r="D299" s="6"/>
      <c r="E299" s="2"/>
      <c r="F299" s="2"/>
      <c r="G299" s="7"/>
      <c r="H299" s="7"/>
      <c r="I299" s="7"/>
      <c r="J299" s="7"/>
    </row>
    <row r="300" spans="4:10" ht="12.75">
      <c r="D300" s="6"/>
      <c r="E300" s="2"/>
      <c r="F300" s="2"/>
      <c r="G300" s="7"/>
      <c r="H300" s="7"/>
      <c r="I300" s="7"/>
      <c r="J300" s="7"/>
    </row>
    <row r="301" spans="4:10" ht="12.75">
      <c r="D301" s="6"/>
      <c r="E301" s="2"/>
      <c r="F301" s="2"/>
      <c r="G301" s="7"/>
      <c r="H301" s="7"/>
      <c r="I301" s="7"/>
      <c r="J301" s="7"/>
    </row>
    <row r="302" spans="4:10" ht="12.75">
      <c r="D302" s="6"/>
      <c r="E302" s="2"/>
      <c r="F302" s="2"/>
      <c r="G302" s="7"/>
      <c r="H302" s="7"/>
      <c r="I302" s="7"/>
      <c r="J302" s="7"/>
    </row>
    <row r="303" spans="4:10" ht="12.75">
      <c r="D303" s="6"/>
      <c r="E303" s="2"/>
      <c r="F303" s="2"/>
      <c r="G303" s="7"/>
      <c r="H303" s="7"/>
      <c r="I303" s="7"/>
      <c r="J303" s="7"/>
    </row>
    <row r="304" spans="4:10" ht="12.75">
      <c r="D304" s="6"/>
      <c r="E304" s="2"/>
      <c r="F304" s="2"/>
      <c r="G304" s="7"/>
      <c r="H304" s="7"/>
      <c r="I304" s="7"/>
      <c r="J304" s="7"/>
    </row>
    <row r="305" spans="4:10" ht="12.75">
      <c r="D305" s="6"/>
      <c r="E305" s="2"/>
      <c r="F305" s="2"/>
      <c r="G305" s="7"/>
      <c r="H305" s="7"/>
      <c r="I305" s="7"/>
      <c r="J305" s="7"/>
    </row>
    <row r="306" spans="4:10" ht="12.75">
      <c r="D306" s="6"/>
      <c r="E306" s="2"/>
      <c r="F306" s="2"/>
      <c r="G306" s="7"/>
      <c r="H306" s="7"/>
      <c r="I306" s="7"/>
      <c r="J306" s="7"/>
    </row>
    <row r="307" spans="4:10" ht="12.75">
      <c r="D307" s="6"/>
      <c r="E307" s="2"/>
      <c r="F307" s="2"/>
      <c r="G307" s="7"/>
      <c r="H307" s="7"/>
      <c r="I307" s="7"/>
      <c r="J307" s="7"/>
    </row>
    <row r="308" spans="4:10" ht="12.75">
      <c r="D308" s="6"/>
      <c r="E308" s="2"/>
      <c r="F308" s="2"/>
      <c r="G308" s="7"/>
      <c r="H308" s="7"/>
      <c r="I308" s="7"/>
      <c r="J308" s="7"/>
    </row>
    <row r="309" spans="4:10" ht="12.75">
      <c r="D309" s="6"/>
      <c r="E309" s="2"/>
      <c r="F309" s="2"/>
      <c r="G309" s="7"/>
      <c r="H309" s="7"/>
      <c r="I309" s="7"/>
      <c r="J309" s="7"/>
    </row>
    <row r="310" spans="4:10" ht="12.75">
      <c r="D310" s="6"/>
      <c r="E310" s="2"/>
      <c r="F310" s="2"/>
      <c r="G310" s="7"/>
      <c r="H310" s="7"/>
      <c r="I310" s="7"/>
      <c r="J310" s="7"/>
    </row>
    <row r="311" spans="4:10" ht="12.75">
      <c r="D311" s="6"/>
      <c r="E311" s="2"/>
      <c r="F311" s="2"/>
      <c r="G311" s="7"/>
      <c r="H311" s="7"/>
      <c r="I311" s="7"/>
      <c r="J311" s="7"/>
    </row>
    <row r="312" spans="4:10" ht="12.75">
      <c r="D312" s="6"/>
      <c r="E312" s="2"/>
      <c r="F312" s="2"/>
      <c r="G312" s="7"/>
      <c r="H312" s="7"/>
      <c r="I312" s="7"/>
      <c r="J312" s="7"/>
    </row>
    <row r="313" spans="4:10" ht="12.75">
      <c r="D313" s="6"/>
      <c r="E313" s="2"/>
      <c r="F313" s="2"/>
      <c r="G313" s="7"/>
      <c r="H313" s="7"/>
      <c r="I313" s="7"/>
      <c r="J313" s="7"/>
    </row>
    <row r="314" spans="4:10" ht="12.75">
      <c r="D314" s="6"/>
      <c r="E314" s="2"/>
      <c r="F314" s="2"/>
      <c r="G314" s="7"/>
      <c r="H314" s="7"/>
      <c r="I314" s="7"/>
      <c r="J314" s="7"/>
    </row>
    <row r="315" spans="4:10" ht="12.75">
      <c r="D315" s="6"/>
      <c r="E315" s="2"/>
      <c r="F315" s="2"/>
      <c r="G315" s="7"/>
      <c r="H315" s="7"/>
      <c r="I315" s="7"/>
      <c r="J315" s="7"/>
    </row>
    <row r="316" spans="4:10" ht="12.75">
      <c r="D316" s="6"/>
      <c r="E316" s="2"/>
      <c r="F316" s="2"/>
      <c r="G316" s="7"/>
      <c r="H316" s="7"/>
      <c r="I316" s="7"/>
      <c r="J316" s="7"/>
    </row>
    <row r="317" spans="4:10" ht="12.75">
      <c r="D317" s="6"/>
      <c r="E317" s="2"/>
      <c r="F317" s="2"/>
      <c r="G317" s="7"/>
      <c r="H317" s="7"/>
      <c r="I317" s="7"/>
      <c r="J317" s="7"/>
    </row>
    <row r="318" spans="4:10" ht="12.75">
      <c r="D318" s="6"/>
      <c r="E318" s="2"/>
      <c r="F318" s="2"/>
      <c r="G318" s="7"/>
      <c r="H318" s="7"/>
      <c r="I318" s="7"/>
      <c r="J318" s="7"/>
    </row>
    <row r="319" spans="4:10" ht="12.75">
      <c r="D319" s="6"/>
      <c r="E319" s="2"/>
      <c r="F319" s="2"/>
      <c r="G319" s="7"/>
      <c r="H319" s="7"/>
      <c r="I319" s="7"/>
      <c r="J319" s="7"/>
    </row>
    <row r="320" spans="4:10" ht="12.75">
      <c r="D320" s="6"/>
      <c r="E320" s="2"/>
      <c r="F320" s="2"/>
      <c r="G320" s="7"/>
      <c r="H320" s="7"/>
      <c r="I320" s="7"/>
      <c r="J320" s="7"/>
    </row>
    <row r="321" spans="4:10" ht="12.75">
      <c r="D321" s="6"/>
      <c r="E321" s="2"/>
      <c r="F321" s="2"/>
      <c r="G321" s="7"/>
      <c r="H321" s="7"/>
      <c r="I321" s="7"/>
      <c r="J321" s="7"/>
    </row>
    <row r="322" spans="4:10" ht="12.75">
      <c r="D322" s="6"/>
      <c r="E322" s="2"/>
      <c r="F322" s="2"/>
      <c r="G322" s="7"/>
      <c r="H322" s="7"/>
      <c r="I322" s="7"/>
      <c r="J322" s="7"/>
    </row>
    <row r="323" spans="4:10" ht="12.75">
      <c r="D323" s="6"/>
      <c r="E323" s="2"/>
      <c r="F323" s="2"/>
      <c r="G323" s="7"/>
      <c r="H323" s="7"/>
      <c r="I323" s="7"/>
      <c r="J323" s="7"/>
    </row>
    <row r="324" spans="4:10" ht="12.75">
      <c r="D324" s="6"/>
      <c r="E324" s="2"/>
      <c r="F324" s="2"/>
      <c r="G324" s="7"/>
      <c r="H324" s="7"/>
      <c r="I324" s="7"/>
      <c r="J324" s="7"/>
    </row>
    <row r="325" spans="4:10" ht="12.75">
      <c r="D325" s="6"/>
      <c r="E325" s="2"/>
      <c r="F325" s="2"/>
      <c r="G325" s="7"/>
      <c r="H325" s="7"/>
      <c r="I325" s="7"/>
      <c r="J325" s="7"/>
    </row>
    <row r="326" spans="4:10" ht="12.75">
      <c r="D326" s="6"/>
      <c r="E326" s="2"/>
      <c r="F326" s="2"/>
      <c r="G326" s="7"/>
      <c r="H326" s="7"/>
      <c r="I326" s="7"/>
      <c r="J326" s="7"/>
    </row>
    <row r="327" spans="4:10" ht="12.75">
      <c r="D327" s="6"/>
      <c r="E327" s="2"/>
      <c r="F327" s="2"/>
      <c r="G327" s="7"/>
      <c r="H327" s="7"/>
      <c r="I327" s="7"/>
      <c r="J327" s="7"/>
    </row>
    <row r="328" spans="4:10" ht="12.75">
      <c r="D328" s="6"/>
      <c r="E328" s="2"/>
      <c r="F328" s="2"/>
      <c r="G328" s="7"/>
      <c r="H328" s="7"/>
      <c r="I328" s="7"/>
      <c r="J328" s="7"/>
    </row>
    <row r="329" spans="4:10" ht="12.75">
      <c r="D329" s="6"/>
      <c r="E329" s="2"/>
      <c r="F329" s="2"/>
      <c r="G329" s="7"/>
      <c r="H329" s="7"/>
      <c r="I329" s="7"/>
      <c r="J329" s="7"/>
    </row>
    <row r="330" spans="4:10" ht="12.75">
      <c r="D330" s="6"/>
      <c r="E330" s="2"/>
      <c r="F330" s="2"/>
      <c r="G330" s="7"/>
      <c r="H330" s="7"/>
      <c r="I330" s="7"/>
      <c r="J330" s="7"/>
    </row>
    <row r="331" spans="4:10" ht="12.75">
      <c r="D331" s="6"/>
      <c r="E331" s="2"/>
      <c r="F331" s="2"/>
      <c r="G331" s="7"/>
      <c r="H331" s="7"/>
      <c r="I331" s="7"/>
      <c r="J331" s="7"/>
    </row>
    <row r="332" spans="4:10" ht="12.75">
      <c r="D332" s="6"/>
      <c r="E332" s="2"/>
      <c r="F332" s="2"/>
      <c r="G332" s="7"/>
      <c r="H332" s="7"/>
      <c r="I332" s="7"/>
      <c r="J332" s="7"/>
    </row>
    <row r="333" spans="4:10" ht="12.75">
      <c r="D333" s="6"/>
      <c r="E333" s="2"/>
      <c r="F333" s="2"/>
      <c r="G333" s="7"/>
      <c r="H333" s="7"/>
      <c r="I333" s="7"/>
      <c r="J333" s="7"/>
    </row>
    <row r="334" spans="4:10" ht="12.75">
      <c r="D334" s="6"/>
      <c r="E334" s="2"/>
      <c r="F334" s="2"/>
      <c r="G334" s="7"/>
      <c r="H334" s="7"/>
      <c r="I334" s="7"/>
      <c r="J334" s="7"/>
    </row>
    <row r="335" spans="4:10" ht="12.75">
      <c r="D335" s="6"/>
      <c r="E335" s="2"/>
      <c r="F335" s="2"/>
      <c r="G335" s="7"/>
      <c r="H335" s="7"/>
      <c r="I335" s="7"/>
      <c r="J335" s="7"/>
    </row>
    <row r="336" spans="4:10" ht="12.75">
      <c r="D336" s="6"/>
      <c r="E336" s="2"/>
      <c r="F336" s="2"/>
      <c r="G336" s="7"/>
      <c r="H336" s="7"/>
      <c r="I336" s="7"/>
      <c r="J336" s="7"/>
    </row>
    <row r="337" spans="4:10" ht="12.75">
      <c r="D337" s="6"/>
      <c r="E337" s="2"/>
      <c r="F337" s="2"/>
      <c r="G337" s="7"/>
      <c r="H337" s="7"/>
      <c r="I337" s="7"/>
      <c r="J337" s="7"/>
    </row>
    <row r="338" spans="4:10" ht="12.75">
      <c r="D338" s="6"/>
      <c r="E338" s="2"/>
      <c r="F338" s="2"/>
      <c r="G338" s="7"/>
      <c r="H338" s="7"/>
      <c r="I338" s="7"/>
      <c r="J338" s="7"/>
    </row>
    <row r="339" spans="4:10" ht="12.75">
      <c r="D339" s="6"/>
      <c r="E339" s="2"/>
      <c r="F339" s="2"/>
      <c r="G339" s="7"/>
      <c r="H339" s="7"/>
      <c r="I339" s="7"/>
      <c r="J339" s="7"/>
    </row>
    <row r="340" spans="4:10" ht="12.75">
      <c r="D340" s="6"/>
      <c r="E340" s="2"/>
      <c r="F340" s="2"/>
      <c r="G340" s="7"/>
      <c r="H340" s="7"/>
      <c r="I340" s="7"/>
      <c r="J340" s="7"/>
    </row>
    <row r="341" spans="4:10" ht="12.75">
      <c r="D341" s="6"/>
      <c r="E341" s="2"/>
      <c r="F341" s="2"/>
      <c r="G341" s="7"/>
      <c r="H341" s="7"/>
      <c r="I341" s="7"/>
      <c r="J341" s="7"/>
    </row>
    <row r="342" spans="4:10" ht="12.75">
      <c r="D342" s="6"/>
      <c r="E342" s="2"/>
      <c r="F342" s="2"/>
      <c r="G342" s="7"/>
      <c r="H342" s="7"/>
      <c r="I342" s="7"/>
      <c r="J342" s="7"/>
    </row>
    <row r="343" spans="4:10" ht="12.75">
      <c r="D343" s="6"/>
      <c r="E343" s="2"/>
      <c r="F343" s="2"/>
      <c r="G343" s="7"/>
      <c r="H343" s="7"/>
      <c r="I343" s="7"/>
      <c r="J343" s="7"/>
    </row>
    <row r="344" spans="4:10" ht="12.75">
      <c r="D344" s="6"/>
      <c r="E344" s="2"/>
      <c r="F344" s="2"/>
      <c r="G344" s="7"/>
      <c r="H344" s="7"/>
      <c r="I344" s="7"/>
      <c r="J344" s="7"/>
    </row>
    <row r="345" spans="4:10" ht="12.75">
      <c r="D345" s="6"/>
      <c r="E345" s="2"/>
      <c r="F345" s="2"/>
      <c r="G345" s="7"/>
      <c r="H345" s="7"/>
      <c r="I345" s="7"/>
      <c r="J345" s="7"/>
    </row>
    <row r="346" spans="4:10" ht="12.75">
      <c r="D346" s="6"/>
      <c r="E346" s="2"/>
      <c r="F346" s="2"/>
      <c r="G346" s="7"/>
      <c r="H346" s="7"/>
      <c r="I346" s="7"/>
      <c r="J346" s="7"/>
    </row>
    <row r="347" spans="4:10" ht="12.75">
      <c r="D347" s="6"/>
      <c r="E347" s="2"/>
      <c r="F347" s="2"/>
      <c r="G347" s="7"/>
      <c r="H347" s="7"/>
      <c r="I347" s="7"/>
      <c r="J347" s="7"/>
    </row>
    <row r="348" spans="4:10" ht="12.75">
      <c r="D348" s="6"/>
      <c r="E348" s="2"/>
      <c r="F348" s="2"/>
      <c r="G348" s="7"/>
      <c r="H348" s="7"/>
      <c r="I348" s="7"/>
      <c r="J348" s="7"/>
    </row>
    <row r="349" spans="4:10" ht="12.75">
      <c r="D349" s="6"/>
      <c r="E349" s="2"/>
      <c r="F349" s="2"/>
      <c r="G349" s="7"/>
      <c r="H349" s="7"/>
      <c r="I349" s="7"/>
      <c r="J349" s="7"/>
    </row>
    <row r="350" spans="4:10" ht="12.75">
      <c r="D350" s="6"/>
      <c r="E350" s="2"/>
      <c r="F350" s="2"/>
      <c r="G350" s="7"/>
      <c r="H350" s="7"/>
      <c r="I350" s="7"/>
      <c r="J350" s="7"/>
    </row>
    <row r="351" spans="4:10" ht="12.75">
      <c r="D351" s="6"/>
      <c r="E351" s="2"/>
      <c r="F351" s="2"/>
      <c r="G351" s="7"/>
      <c r="H351" s="7"/>
      <c r="I351" s="7"/>
      <c r="J351" s="7"/>
    </row>
    <row r="352" spans="4:10" ht="12.75">
      <c r="D352" s="6"/>
      <c r="E352" s="2"/>
      <c r="F352" s="2"/>
      <c r="G352" s="7"/>
      <c r="H352" s="7"/>
      <c r="I352" s="7"/>
      <c r="J352" s="7"/>
    </row>
    <row r="353" spans="4:10" ht="12.75">
      <c r="D353" s="6"/>
      <c r="E353" s="2"/>
      <c r="F353" s="2"/>
      <c r="G353" s="7"/>
      <c r="H353" s="7"/>
      <c r="I353" s="7"/>
      <c r="J353" s="7"/>
    </row>
    <row r="354" spans="4:10" ht="12.75">
      <c r="D354" s="6"/>
      <c r="E354" s="2"/>
      <c r="F354" s="2"/>
      <c r="G354" s="7"/>
      <c r="H354" s="7"/>
      <c r="I354" s="7"/>
      <c r="J354" s="7"/>
    </row>
    <row r="355" spans="4:10" ht="12.75">
      <c r="D355" s="6"/>
      <c r="E355" s="2"/>
      <c r="F355" s="2"/>
      <c r="G355" s="7"/>
      <c r="H355" s="7"/>
      <c r="I355" s="7"/>
      <c r="J355" s="7"/>
    </row>
    <row r="356" spans="4:10" ht="12.75">
      <c r="D356" s="6"/>
      <c r="E356" s="2"/>
      <c r="F356" s="2"/>
      <c r="G356" s="7"/>
      <c r="H356" s="7"/>
      <c r="I356" s="7"/>
      <c r="J356" s="7"/>
    </row>
    <row r="357" spans="4:10" ht="12.75">
      <c r="D357" s="6"/>
      <c r="E357" s="2"/>
      <c r="F357" s="2"/>
      <c r="G357" s="7"/>
      <c r="H357" s="7"/>
      <c r="I357" s="7"/>
      <c r="J357" s="7"/>
    </row>
    <row r="358" spans="4:10" ht="12.75">
      <c r="D358" s="6"/>
      <c r="E358" s="2"/>
      <c r="F358" s="2"/>
      <c r="G358" s="7"/>
      <c r="H358" s="7"/>
      <c r="I358" s="7"/>
      <c r="J358" s="7"/>
    </row>
    <row r="359" spans="4:10" ht="12.75">
      <c r="D359" s="6"/>
      <c r="E359" s="2"/>
      <c r="F359" s="2"/>
      <c r="G359" s="7"/>
      <c r="H359" s="7"/>
      <c r="I359" s="7"/>
      <c r="J359" s="7"/>
    </row>
    <row r="360" spans="4:10" ht="12.75">
      <c r="D360" s="6"/>
      <c r="E360" s="2"/>
      <c r="F360" s="2"/>
      <c r="G360" s="7"/>
      <c r="H360" s="7"/>
      <c r="I360" s="7"/>
      <c r="J360" s="7"/>
    </row>
    <row r="361" spans="4:10" ht="12.75">
      <c r="D361" s="6"/>
      <c r="E361" s="2"/>
      <c r="F361" s="2"/>
      <c r="G361" s="7"/>
      <c r="H361" s="7"/>
      <c r="I361" s="7"/>
      <c r="J361" s="7"/>
    </row>
    <row r="362" spans="4:10" ht="12.75">
      <c r="D362" s="6"/>
      <c r="E362" s="2"/>
      <c r="F362" s="2"/>
      <c r="G362" s="7"/>
      <c r="H362" s="7"/>
      <c r="I362" s="7"/>
      <c r="J362" s="7"/>
    </row>
    <row r="363" spans="4:10" ht="12.75">
      <c r="D363" s="6"/>
      <c r="E363" s="2"/>
      <c r="F363" s="2"/>
      <c r="G363" s="7"/>
      <c r="H363" s="7"/>
      <c r="I363" s="7"/>
      <c r="J363" s="7"/>
    </row>
    <row r="364" spans="4:10" ht="12.75">
      <c r="D364" s="6"/>
      <c r="E364" s="2"/>
      <c r="F364" s="2"/>
      <c r="G364" s="7"/>
      <c r="H364" s="7"/>
      <c r="I364" s="7"/>
      <c r="J364" s="7"/>
    </row>
    <row r="365" spans="4:10" ht="12.75">
      <c r="D365" s="6"/>
      <c r="E365" s="2"/>
      <c r="F365" s="2"/>
      <c r="G365" s="7"/>
      <c r="H365" s="7"/>
      <c r="I365" s="7"/>
      <c r="J365" s="7"/>
    </row>
    <row r="366" spans="4:10" ht="12.75">
      <c r="D366" s="6"/>
      <c r="E366" s="2"/>
      <c r="F366" s="2"/>
      <c r="G366" s="7"/>
      <c r="H366" s="7"/>
      <c r="I366" s="7"/>
      <c r="J366" s="7"/>
    </row>
    <row r="367" spans="4:10" ht="12.75">
      <c r="D367" s="6"/>
      <c r="E367" s="2"/>
      <c r="F367" s="2"/>
      <c r="G367" s="7"/>
      <c r="H367" s="7"/>
      <c r="I367" s="7"/>
      <c r="J367" s="7"/>
    </row>
    <row r="368" spans="4:10" ht="12.75">
      <c r="D368" s="6"/>
      <c r="E368" s="2"/>
      <c r="F368" s="2"/>
      <c r="G368" s="7"/>
      <c r="H368" s="7"/>
      <c r="I368" s="7"/>
      <c r="J368" s="7"/>
    </row>
    <row r="369" spans="4:10" ht="12.75">
      <c r="D369" s="6"/>
      <c r="E369" s="2"/>
      <c r="F369" s="2"/>
      <c r="G369" s="7"/>
      <c r="H369" s="7"/>
      <c r="I369" s="7"/>
      <c r="J369" s="7"/>
    </row>
    <row r="370" spans="4:10" ht="12.75">
      <c r="D370" s="6"/>
      <c r="E370" s="2"/>
      <c r="F370" s="2"/>
      <c r="G370" s="7"/>
      <c r="H370" s="7"/>
      <c r="I370" s="7"/>
      <c r="J370" s="7"/>
    </row>
    <row r="371" spans="4:10" ht="12.75">
      <c r="D371" s="6"/>
      <c r="E371" s="2"/>
      <c r="F371" s="2"/>
      <c r="G371" s="7"/>
      <c r="H371" s="7"/>
      <c r="I371" s="7"/>
      <c r="J371" s="7"/>
    </row>
    <row r="372" spans="4:10" ht="12.75">
      <c r="D372" s="6"/>
      <c r="E372" s="2"/>
      <c r="F372" s="2"/>
      <c r="G372" s="7"/>
      <c r="H372" s="7"/>
      <c r="I372" s="7"/>
      <c r="J372" s="7"/>
    </row>
    <row r="373" spans="4:10" ht="12.75">
      <c r="D373" s="6"/>
      <c r="E373" s="2"/>
      <c r="F373" s="2"/>
      <c r="G373" s="7"/>
      <c r="H373" s="7"/>
      <c r="I373" s="7"/>
      <c r="J373" s="7"/>
    </row>
    <row r="374" spans="4:10" ht="12.75">
      <c r="D374" s="6"/>
      <c r="E374" s="2"/>
      <c r="F374" s="2"/>
      <c r="G374" s="7"/>
      <c r="H374" s="7"/>
      <c r="I374" s="7"/>
      <c r="J374" s="7"/>
    </row>
    <row r="375" spans="4:10" ht="12.75">
      <c r="D375" s="6"/>
      <c r="E375" s="2"/>
      <c r="F375" s="2"/>
      <c r="G375" s="7"/>
      <c r="H375" s="7"/>
      <c r="I375" s="7"/>
      <c r="J375" s="7"/>
    </row>
    <row r="376" spans="4:10" ht="12.75">
      <c r="D376" s="6"/>
      <c r="E376" s="2"/>
      <c r="F376" s="2"/>
      <c r="G376" s="7"/>
      <c r="H376" s="7"/>
      <c r="I376" s="7"/>
      <c r="J376" s="7"/>
    </row>
    <row r="377" spans="4:10" ht="12.75">
      <c r="D377" s="6"/>
      <c r="E377" s="2"/>
      <c r="F377" s="2"/>
      <c r="G377" s="7"/>
      <c r="H377" s="7"/>
      <c r="I377" s="7"/>
      <c r="J377" s="7"/>
    </row>
    <row r="378" spans="4:10" ht="12.75">
      <c r="D378" s="6"/>
      <c r="E378" s="2"/>
      <c r="F378" s="2"/>
      <c r="G378" s="7"/>
      <c r="H378" s="7"/>
      <c r="I378" s="7"/>
      <c r="J378" s="7"/>
    </row>
    <row r="379" spans="4:10" ht="12.75">
      <c r="D379" s="6"/>
      <c r="E379" s="2"/>
      <c r="F379" s="2"/>
      <c r="G379" s="7"/>
      <c r="H379" s="7"/>
      <c r="I379" s="7"/>
      <c r="J379" s="7"/>
    </row>
    <row r="380" spans="4:10" ht="12.75">
      <c r="D380" s="6"/>
      <c r="E380" s="2"/>
      <c r="F380" s="2"/>
      <c r="G380" s="7"/>
      <c r="H380" s="7"/>
      <c r="I380" s="7"/>
      <c r="J380" s="7"/>
    </row>
    <row r="381" spans="4:10" ht="12.75">
      <c r="D381" s="6"/>
      <c r="E381" s="2"/>
      <c r="F381" s="2"/>
      <c r="G381" s="7"/>
      <c r="H381" s="7"/>
      <c r="I381" s="7"/>
      <c r="J381" s="7"/>
    </row>
    <row r="382" spans="4:10" ht="12.75">
      <c r="D382" s="6"/>
      <c r="E382" s="2"/>
      <c r="F382" s="2"/>
      <c r="G382" s="7"/>
      <c r="H382" s="7"/>
      <c r="I382" s="7"/>
      <c r="J382" s="7"/>
    </row>
    <row r="383" spans="4:10" ht="12.75">
      <c r="D383" s="6"/>
      <c r="E383" s="2"/>
      <c r="F383" s="2"/>
      <c r="G383" s="7"/>
      <c r="H383" s="7"/>
      <c r="I383" s="7"/>
      <c r="J383" s="7"/>
    </row>
    <row r="384" spans="4:10" ht="12.75">
      <c r="D384" s="6"/>
      <c r="E384" s="2"/>
      <c r="F384" s="2"/>
      <c r="G384" s="7"/>
      <c r="H384" s="7"/>
      <c r="I384" s="7"/>
      <c r="J384" s="7"/>
    </row>
    <row r="385" spans="4:10" ht="12.75">
      <c r="D385" s="6"/>
      <c r="E385" s="2"/>
      <c r="F385" s="2"/>
      <c r="G385" s="7"/>
      <c r="H385" s="7"/>
      <c r="I385" s="7"/>
      <c r="J385" s="7"/>
    </row>
    <row r="386" spans="4:10" ht="12.75">
      <c r="D386" s="6"/>
      <c r="E386" s="2"/>
      <c r="F386" s="2"/>
      <c r="G386" s="7"/>
      <c r="H386" s="7"/>
      <c r="I386" s="7"/>
      <c r="J386" s="7"/>
    </row>
    <row r="387" spans="4:10" ht="12.75">
      <c r="D387" s="6"/>
      <c r="E387" s="2"/>
      <c r="F387" s="2"/>
      <c r="G387" s="7"/>
      <c r="H387" s="7"/>
      <c r="I387" s="7"/>
      <c r="J387" s="7"/>
    </row>
    <row r="388" spans="4:10" ht="12.75">
      <c r="D388" s="6"/>
      <c r="E388" s="2"/>
      <c r="F388" s="2"/>
      <c r="G388" s="7"/>
      <c r="H388" s="7"/>
      <c r="I388" s="7"/>
      <c r="J388" s="7"/>
    </row>
    <row r="389" spans="4:10" ht="12.75">
      <c r="D389" s="6"/>
      <c r="E389" s="2"/>
      <c r="F389" s="2"/>
      <c r="G389" s="7"/>
      <c r="H389" s="7"/>
      <c r="I389" s="7"/>
      <c r="J389" s="7"/>
    </row>
    <row r="390" spans="4:10" ht="12.75">
      <c r="D390" s="6"/>
      <c r="E390" s="2"/>
      <c r="F390" s="2"/>
      <c r="G390" s="7"/>
      <c r="H390" s="7"/>
      <c r="I390" s="7"/>
      <c r="J390" s="7"/>
    </row>
    <row r="391" spans="4:10" ht="12.75">
      <c r="D391" s="6"/>
      <c r="E391" s="2"/>
      <c r="F391" s="2"/>
      <c r="G391" s="7"/>
      <c r="H391" s="7"/>
      <c r="I391" s="7"/>
      <c r="J391" s="7"/>
    </row>
    <row r="392" spans="4:10" ht="12.75">
      <c r="D392" s="6"/>
      <c r="E392" s="2"/>
      <c r="F392" s="2"/>
      <c r="G392" s="7"/>
      <c r="H392" s="7"/>
      <c r="I392" s="7"/>
      <c r="J392" s="7"/>
    </row>
    <row r="393" spans="4:10" ht="12.75">
      <c r="D393" s="6"/>
      <c r="E393" s="2"/>
      <c r="F393" s="2"/>
      <c r="G393" s="7"/>
      <c r="H393" s="7"/>
      <c r="I393" s="7"/>
      <c r="J393" s="7"/>
    </row>
    <row r="394" spans="4:10" ht="12.75">
      <c r="D394" s="6"/>
      <c r="E394" s="2"/>
      <c r="F394" s="2"/>
      <c r="G394" s="7"/>
      <c r="H394" s="7"/>
      <c r="I394" s="7"/>
      <c r="J394" s="7"/>
    </row>
    <row r="395" spans="4:10" ht="12.75">
      <c r="D395" s="6"/>
      <c r="E395" s="2"/>
      <c r="F395" s="2"/>
      <c r="G395" s="7"/>
      <c r="H395" s="7"/>
      <c r="I395" s="7"/>
      <c r="J395" s="7"/>
    </row>
    <row r="396" spans="4:10" ht="12.75">
      <c r="D396" s="6"/>
      <c r="E396" s="2"/>
      <c r="F396" s="2"/>
      <c r="G396" s="7"/>
      <c r="H396" s="7"/>
      <c r="I396" s="7"/>
      <c r="J396" s="7"/>
    </row>
    <row r="397" spans="4:10" ht="12.75">
      <c r="D397" s="6"/>
      <c r="E397" s="2"/>
      <c r="F397" s="2"/>
      <c r="G397" s="7"/>
      <c r="H397" s="7"/>
      <c r="I397" s="7"/>
      <c r="J397" s="7"/>
    </row>
    <row r="398" spans="4:10" ht="12.75">
      <c r="D398" s="6"/>
      <c r="E398" s="2"/>
      <c r="F398" s="2"/>
      <c r="G398" s="7"/>
      <c r="H398" s="7"/>
      <c r="I398" s="7"/>
      <c r="J398" s="7"/>
    </row>
    <row r="399" spans="4:10" ht="12.75">
      <c r="D399" s="6"/>
      <c r="E399" s="2"/>
      <c r="F399" s="2"/>
      <c r="G399" s="7"/>
      <c r="H399" s="7"/>
      <c r="I399" s="7"/>
      <c r="J399" s="7"/>
    </row>
    <row r="400" spans="4:10" ht="12.75">
      <c r="D400" s="6"/>
      <c r="E400" s="2"/>
      <c r="F400" s="2"/>
      <c r="G400" s="7"/>
      <c r="H400" s="7"/>
      <c r="I400" s="7"/>
      <c r="J400" s="7"/>
    </row>
    <row r="401" spans="4:10" ht="12.75">
      <c r="D401" s="6"/>
      <c r="E401" s="2"/>
      <c r="F401" s="2"/>
      <c r="G401" s="7"/>
      <c r="H401" s="7"/>
      <c r="I401" s="7"/>
      <c r="J401" s="7"/>
    </row>
    <row r="402" spans="4:10" ht="12.75">
      <c r="D402" s="6"/>
      <c r="E402" s="2"/>
      <c r="F402" s="2"/>
      <c r="G402" s="7"/>
      <c r="H402" s="7"/>
      <c r="I402" s="7"/>
      <c r="J402" s="7"/>
    </row>
    <row r="403" spans="4:10" ht="12.75">
      <c r="D403" s="6"/>
      <c r="E403" s="2"/>
      <c r="F403" s="2"/>
      <c r="G403" s="7"/>
      <c r="H403" s="7"/>
      <c r="I403" s="7"/>
      <c r="J403" s="7"/>
    </row>
    <row r="404" spans="4:10" ht="12.75">
      <c r="D404" s="6"/>
      <c r="E404" s="2"/>
      <c r="F404" s="2"/>
      <c r="G404" s="7"/>
      <c r="H404" s="7"/>
      <c r="I404" s="7"/>
      <c r="J404" s="7"/>
    </row>
    <row r="405" spans="4:10" ht="12.75">
      <c r="D405" s="6"/>
      <c r="E405" s="2"/>
      <c r="F405" s="2"/>
      <c r="G405" s="7"/>
      <c r="H405" s="7"/>
      <c r="I405" s="7"/>
      <c r="J405" s="7"/>
    </row>
    <row r="406" spans="4:10" ht="12.75">
      <c r="D406" s="6"/>
      <c r="E406" s="2"/>
      <c r="F406" s="2"/>
      <c r="G406" s="7"/>
      <c r="H406" s="7"/>
      <c r="I406" s="7"/>
      <c r="J406" s="7"/>
    </row>
    <row r="407" spans="4:10" ht="12.75">
      <c r="D407" s="6"/>
      <c r="E407" s="2"/>
      <c r="F407" s="2"/>
      <c r="G407" s="7"/>
      <c r="H407" s="7"/>
      <c r="I407" s="7"/>
      <c r="J407" s="7"/>
    </row>
    <row r="408" spans="4:10" ht="12.75">
      <c r="D408" s="6"/>
      <c r="E408" s="2"/>
      <c r="F408" s="2"/>
      <c r="G408" s="7"/>
      <c r="H408" s="7"/>
      <c r="I408" s="7"/>
      <c r="J408" s="7"/>
    </row>
    <row r="409" spans="4:10" ht="12.75">
      <c r="D409" s="6"/>
      <c r="E409" s="2"/>
      <c r="F409" s="2"/>
      <c r="G409" s="7"/>
      <c r="H409" s="7"/>
      <c r="I409" s="7"/>
      <c r="J409" s="7"/>
    </row>
    <row r="410" spans="4:10" ht="12.75">
      <c r="D410" s="6"/>
      <c r="E410" s="2"/>
      <c r="F410" s="2"/>
      <c r="G410" s="7"/>
      <c r="H410" s="7"/>
      <c r="I410" s="7"/>
      <c r="J410" s="7"/>
    </row>
    <row r="411" spans="4:10" ht="12.75">
      <c r="D411" s="6"/>
      <c r="E411" s="2"/>
      <c r="F411" s="2"/>
      <c r="G411" s="7"/>
      <c r="H411" s="7"/>
      <c r="I411" s="7"/>
      <c r="J411" s="7"/>
    </row>
    <row r="412" spans="4:10" ht="12.75">
      <c r="D412" s="6"/>
      <c r="E412" s="2"/>
      <c r="F412" s="2"/>
      <c r="G412" s="7"/>
      <c r="H412" s="7"/>
      <c r="I412" s="7"/>
      <c r="J412" s="7"/>
    </row>
    <row r="413" spans="4:10" ht="12.75">
      <c r="D413" s="6"/>
      <c r="E413" s="2"/>
      <c r="F413" s="2"/>
      <c r="G413" s="7"/>
      <c r="H413" s="7"/>
      <c r="I413" s="7"/>
      <c r="J413" s="7"/>
    </row>
    <row r="414" spans="4:10" ht="12.75">
      <c r="D414" s="6"/>
      <c r="E414" s="2"/>
      <c r="F414" s="2"/>
      <c r="G414" s="7"/>
      <c r="H414" s="7"/>
      <c r="I414" s="7"/>
      <c r="J414" s="7"/>
    </row>
    <row r="415" spans="4:10" ht="12.75">
      <c r="D415" s="6"/>
      <c r="E415" s="2"/>
      <c r="F415" s="2"/>
      <c r="G415" s="7"/>
      <c r="H415" s="7"/>
      <c r="I415" s="7"/>
      <c r="J415" s="7"/>
    </row>
    <row r="416" spans="4:10" ht="12.75">
      <c r="D416" s="6"/>
      <c r="E416" s="2"/>
      <c r="F416" s="2"/>
      <c r="G416" s="7"/>
      <c r="H416" s="7"/>
      <c r="I416" s="7"/>
      <c r="J416" s="7"/>
    </row>
    <row r="417" spans="4:10" ht="12.75">
      <c r="D417" s="6"/>
      <c r="E417" s="2"/>
      <c r="F417" s="2"/>
      <c r="G417" s="7"/>
      <c r="H417" s="7"/>
      <c r="I417" s="7"/>
      <c r="J417" s="7"/>
    </row>
    <row r="418" spans="4:10" ht="12.75">
      <c r="D418" s="6"/>
      <c r="E418" s="2"/>
      <c r="F418" s="2"/>
      <c r="G418" s="7"/>
      <c r="H418" s="7"/>
      <c r="I418" s="7"/>
      <c r="J418" s="7"/>
    </row>
    <row r="419" spans="4:10" ht="12.75">
      <c r="D419" s="6"/>
      <c r="E419" s="2"/>
      <c r="F419" s="2"/>
      <c r="G419" s="7"/>
      <c r="H419" s="7"/>
      <c r="I419" s="7"/>
      <c r="J419" s="7"/>
    </row>
    <row r="420" spans="4:10" ht="12.75">
      <c r="D420" s="6"/>
      <c r="E420" s="2"/>
      <c r="F420" s="2"/>
      <c r="G420" s="7"/>
      <c r="H420" s="7"/>
      <c r="I420" s="7"/>
      <c r="J420" s="7"/>
    </row>
    <row r="421" spans="4:10" ht="12.75">
      <c r="D421" s="6"/>
      <c r="E421" s="2"/>
      <c r="F421" s="2"/>
      <c r="G421" s="7"/>
      <c r="H421" s="7"/>
      <c r="I421" s="7"/>
      <c r="J421" s="7"/>
    </row>
    <row r="422" spans="4:10" ht="12.75">
      <c r="D422" s="6"/>
      <c r="E422" s="2"/>
      <c r="F422" s="2"/>
      <c r="G422" s="7"/>
      <c r="H422" s="7"/>
      <c r="I422" s="7"/>
      <c r="J422" s="7"/>
    </row>
    <row r="423" spans="4:10" ht="12.75">
      <c r="D423" s="6"/>
      <c r="E423" s="2"/>
      <c r="F423" s="2"/>
      <c r="G423" s="7"/>
      <c r="H423" s="7"/>
      <c r="I423" s="7"/>
      <c r="J423" s="7"/>
    </row>
    <row r="424" spans="4:10" ht="12.75">
      <c r="D424" s="6"/>
      <c r="E424" s="2"/>
      <c r="F424" s="2"/>
      <c r="G424" s="7"/>
      <c r="H424" s="7"/>
      <c r="I424" s="7"/>
      <c r="J424" s="7"/>
    </row>
    <row r="425" spans="4:10" ht="12.75">
      <c r="D425" s="6"/>
      <c r="E425" s="2"/>
      <c r="F425" s="2"/>
      <c r="G425" s="7"/>
      <c r="H425" s="7"/>
      <c r="I425" s="7"/>
      <c r="J425" s="7"/>
    </row>
    <row r="426" spans="4:10" ht="12.75">
      <c r="D426" s="6"/>
      <c r="E426" s="2"/>
      <c r="F426" s="2"/>
      <c r="G426" s="7"/>
      <c r="H426" s="7"/>
      <c r="I426" s="7"/>
      <c r="J426" s="7"/>
    </row>
    <row r="427" spans="4:10" ht="12.75">
      <c r="D427" s="6"/>
      <c r="E427" s="2"/>
      <c r="F427" s="2"/>
      <c r="G427" s="7"/>
      <c r="H427" s="7"/>
      <c r="I427" s="7"/>
      <c r="J427" s="7"/>
    </row>
    <row r="428" spans="4:10" ht="12.75">
      <c r="D428" s="6"/>
      <c r="E428" s="2"/>
      <c r="F428" s="2"/>
      <c r="G428" s="7"/>
      <c r="H428" s="7"/>
      <c r="I428" s="7"/>
      <c r="J428" s="7"/>
    </row>
    <row r="429" spans="4:10" ht="12.75">
      <c r="D429" s="6"/>
      <c r="E429" s="2"/>
      <c r="F429" s="2"/>
      <c r="G429" s="7"/>
      <c r="H429" s="7"/>
      <c r="I429" s="7"/>
      <c r="J429" s="7"/>
    </row>
    <row r="430" spans="4:10" ht="12.75">
      <c r="D430" s="6"/>
      <c r="E430" s="2"/>
      <c r="F430" s="2"/>
      <c r="G430" s="7"/>
      <c r="H430" s="7"/>
      <c r="I430" s="7"/>
      <c r="J430" s="7"/>
    </row>
    <row r="431" spans="4:10" ht="12.75">
      <c r="D431" s="6"/>
      <c r="E431" s="2"/>
      <c r="F431" s="2"/>
      <c r="G431" s="7"/>
      <c r="H431" s="7"/>
      <c r="I431" s="7"/>
      <c r="J431" s="7"/>
    </row>
    <row r="432" spans="4:10" ht="12.75">
      <c r="D432" s="6"/>
      <c r="E432" s="2"/>
      <c r="F432" s="2"/>
      <c r="G432" s="7"/>
      <c r="H432" s="7"/>
      <c r="I432" s="7"/>
      <c r="J432" s="7"/>
    </row>
    <row r="433" spans="4:10" ht="12.75">
      <c r="D433" s="6"/>
      <c r="E433" s="2"/>
      <c r="F433" s="2"/>
      <c r="G433" s="7"/>
      <c r="H433" s="7"/>
      <c r="I433" s="7"/>
      <c r="J433" s="7"/>
    </row>
    <row r="434" spans="4:10" ht="12.75">
      <c r="D434" s="6"/>
      <c r="E434" s="2"/>
      <c r="F434" s="2"/>
      <c r="G434" s="7"/>
      <c r="H434" s="7"/>
      <c r="I434" s="7"/>
      <c r="J434" s="7"/>
    </row>
    <row r="435" spans="4:10" ht="12.75">
      <c r="D435" s="6"/>
      <c r="E435" s="2"/>
      <c r="F435" s="2"/>
      <c r="G435" s="7"/>
      <c r="H435" s="7"/>
      <c r="I435" s="7"/>
      <c r="J435" s="7"/>
    </row>
    <row r="436" spans="4:10" ht="12.75">
      <c r="D436" s="6"/>
      <c r="E436" s="2"/>
      <c r="F436" s="2"/>
      <c r="G436" s="7"/>
      <c r="H436" s="7"/>
      <c r="I436" s="7"/>
      <c r="J436" s="7"/>
    </row>
    <row r="437" spans="4:10" ht="12.75">
      <c r="D437" s="6"/>
      <c r="E437" s="2"/>
      <c r="F437" s="2"/>
      <c r="G437" s="7"/>
      <c r="H437" s="7"/>
      <c r="I437" s="7"/>
      <c r="J437" s="7"/>
    </row>
    <row r="438" spans="4:10" ht="12.75">
      <c r="D438" s="6"/>
      <c r="E438" s="2"/>
      <c r="F438" s="2"/>
      <c r="G438" s="7"/>
      <c r="H438" s="7"/>
      <c r="I438" s="7"/>
      <c r="J438" s="7"/>
    </row>
    <row r="439" spans="4:10" ht="12.75">
      <c r="D439" s="6"/>
      <c r="E439" s="2"/>
      <c r="F439" s="2"/>
      <c r="G439" s="7"/>
      <c r="H439" s="7"/>
      <c r="I439" s="7"/>
      <c r="J439" s="7"/>
    </row>
    <row r="440" spans="4:10" ht="12.75">
      <c r="D440" s="6"/>
      <c r="E440" s="2"/>
      <c r="F440" s="2"/>
      <c r="G440" s="7"/>
      <c r="H440" s="7"/>
      <c r="I440" s="7"/>
      <c r="J440" s="7"/>
    </row>
    <row r="441" spans="4:10" ht="12.75">
      <c r="D441" s="6"/>
      <c r="E441" s="2"/>
      <c r="F441" s="2"/>
      <c r="G441" s="7"/>
      <c r="H441" s="7"/>
      <c r="I441" s="7"/>
      <c r="J441" s="7"/>
    </row>
    <row r="442" spans="4:10" ht="12.75">
      <c r="D442" s="6"/>
      <c r="E442" s="2"/>
      <c r="F442" s="2"/>
      <c r="G442" s="7"/>
      <c r="H442" s="7"/>
      <c r="I442" s="7"/>
      <c r="J442" s="7"/>
    </row>
    <row r="443" spans="4:10" ht="12.75">
      <c r="D443" s="6"/>
      <c r="E443" s="2"/>
      <c r="F443" s="2"/>
      <c r="G443" s="7"/>
      <c r="H443" s="7"/>
      <c r="I443" s="7"/>
      <c r="J443" s="7"/>
    </row>
    <row r="444" spans="4:10" ht="12.75">
      <c r="D444" s="6"/>
      <c r="E444" s="2"/>
      <c r="F444" s="2"/>
      <c r="G444" s="7"/>
      <c r="H444" s="7"/>
      <c r="I444" s="7"/>
      <c r="J444" s="7"/>
    </row>
    <row r="445" spans="4:10" ht="12.75">
      <c r="D445" s="6"/>
      <c r="E445" s="2"/>
      <c r="F445" s="2"/>
      <c r="G445" s="7"/>
      <c r="H445" s="7"/>
      <c r="I445" s="7"/>
      <c r="J445" s="7"/>
    </row>
    <row r="446" spans="4:10" ht="12.75">
      <c r="D446" s="6"/>
      <c r="E446" s="2"/>
      <c r="F446" s="2"/>
      <c r="G446" s="7"/>
      <c r="H446" s="7"/>
      <c r="I446" s="7"/>
      <c r="J446" s="7"/>
    </row>
    <row r="447" spans="4:10" ht="12.75">
      <c r="D447" s="6"/>
      <c r="E447" s="2"/>
      <c r="F447" s="2"/>
      <c r="G447" s="7"/>
      <c r="H447" s="7"/>
      <c r="I447" s="7"/>
      <c r="J447" s="7"/>
    </row>
    <row r="448" spans="4:10" ht="12.75">
      <c r="D448" s="6"/>
      <c r="E448" s="2"/>
      <c r="F448" s="2"/>
      <c r="G448" s="7"/>
      <c r="H448" s="7"/>
      <c r="I448" s="7"/>
      <c r="J448" s="7"/>
    </row>
    <row r="449" spans="4:10" ht="12.75">
      <c r="D449" s="6"/>
      <c r="E449" s="2"/>
      <c r="F449" s="2"/>
      <c r="G449" s="7"/>
      <c r="H449" s="7"/>
      <c r="I449" s="7"/>
      <c r="J449" s="7"/>
    </row>
    <row r="450" spans="4:10" ht="12.75">
      <c r="D450" s="6"/>
      <c r="E450" s="2"/>
      <c r="F450" s="2"/>
      <c r="G450" s="7"/>
      <c r="H450" s="7"/>
      <c r="I450" s="7"/>
      <c r="J450" s="7"/>
    </row>
    <row r="451" spans="4:10" ht="12.75">
      <c r="D451" s="6"/>
      <c r="E451" s="2"/>
      <c r="F451" s="2"/>
      <c r="G451" s="7"/>
      <c r="H451" s="7"/>
      <c r="I451" s="7"/>
      <c r="J451" s="7"/>
    </row>
    <row r="452" spans="4:10" ht="12.75">
      <c r="D452" s="6"/>
      <c r="E452" s="2"/>
      <c r="F452" s="2"/>
      <c r="G452" s="7"/>
      <c r="H452" s="7"/>
      <c r="I452" s="7"/>
      <c r="J452" s="7"/>
    </row>
    <row r="453" spans="4:10" ht="12.75">
      <c r="D453" s="6"/>
      <c r="E453" s="2"/>
      <c r="F453" s="2"/>
      <c r="G453" s="7"/>
      <c r="H453" s="7"/>
      <c r="I453" s="7"/>
      <c r="J453" s="7"/>
    </row>
    <row r="454" spans="4:10" ht="12.75">
      <c r="D454" s="6"/>
      <c r="E454" s="2"/>
      <c r="F454" s="2"/>
      <c r="G454" s="7"/>
      <c r="H454" s="7"/>
      <c r="I454" s="7"/>
      <c r="J454" s="7"/>
    </row>
    <row r="455" spans="4:10" ht="12.75">
      <c r="D455" s="6"/>
      <c r="E455" s="2"/>
      <c r="F455" s="2"/>
      <c r="G455" s="7"/>
      <c r="H455" s="7"/>
      <c r="I455" s="7"/>
      <c r="J455" s="7"/>
    </row>
    <row r="456" spans="4:10" ht="12.75">
      <c r="D456" s="6"/>
      <c r="E456" s="2"/>
      <c r="F456" s="2"/>
      <c r="G456" s="7"/>
      <c r="H456" s="7"/>
      <c r="I456" s="7"/>
      <c r="J456" s="7"/>
    </row>
    <row r="457" spans="4:10" ht="12.75">
      <c r="D457" s="6"/>
      <c r="E457" s="2"/>
      <c r="F457" s="2"/>
      <c r="G457" s="7"/>
      <c r="H457" s="7"/>
      <c r="I457" s="7"/>
      <c r="J457" s="7"/>
    </row>
    <row r="458" spans="4:10" ht="12.75">
      <c r="D458" s="6"/>
      <c r="E458" s="2"/>
      <c r="F458" s="2"/>
      <c r="G458" s="7"/>
      <c r="H458" s="7"/>
      <c r="I458" s="7"/>
      <c r="J458" s="7"/>
    </row>
    <row r="459" spans="4:10" ht="12.75">
      <c r="D459" s="6"/>
      <c r="E459" s="2"/>
      <c r="F459" s="2"/>
      <c r="G459" s="7"/>
      <c r="H459" s="7"/>
      <c r="I459" s="7"/>
      <c r="J459" s="7"/>
    </row>
    <row r="460" spans="4:10" ht="12.75">
      <c r="D460" s="6"/>
      <c r="E460" s="2"/>
      <c r="F460" s="2"/>
      <c r="G460" s="7"/>
      <c r="H460" s="7"/>
      <c r="I460" s="7"/>
      <c r="J460" s="7"/>
    </row>
    <row r="461" spans="4:10" ht="12.75">
      <c r="D461" s="6"/>
      <c r="E461" s="2"/>
      <c r="F461" s="2"/>
      <c r="G461" s="7"/>
      <c r="H461" s="7"/>
      <c r="I461" s="7"/>
      <c r="J461" s="7"/>
    </row>
    <row r="462" spans="4:10" ht="12.75">
      <c r="D462" s="6"/>
      <c r="E462" s="2"/>
      <c r="F462" s="2"/>
      <c r="G462" s="7"/>
      <c r="H462" s="7"/>
      <c r="I462" s="7"/>
      <c r="J462" s="7"/>
    </row>
    <row r="463" spans="4:10" ht="12.75">
      <c r="D463" s="6"/>
      <c r="E463" s="2"/>
      <c r="F463" s="2"/>
      <c r="G463" s="7"/>
      <c r="H463" s="7"/>
      <c r="I463" s="7"/>
      <c r="J463" s="7"/>
    </row>
    <row r="464" spans="4:10" ht="12.75">
      <c r="D464" s="6"/>
      <c r="E464" s="2"/>
      <c r="F464" s="2"/>
      <c r="G464" s="7"/>
      <c r="H464" s="7"/>
      <c r="I464" s="7"/>
      <c r="J464" s="7"/>
    </row>
    <row r="465" spans="4:10" ht="12.75">
      <c r="D465" s="6"/>
      <c r="E465" s="2"/>
      <c r="F465" s="2"/>
      <c r="G465" s="7"/>
      <c r="H465" s="7"/>
      <c r="I465" s="7"/>
      <c r="J465" s="7"/>
    </row>
    <row r="466" spans="4:10" ht="12.75">
      <c r="D466" s="6"/>
      <c r="E466" s="2"/>
      <c r="F466" s="2"/>
      <c r="G466" s="7"/>
      <c r="H466" s="7"/>
      <c r="I466" s="7"/>
      <c r="J466" s="7"/>
    </row>
    <row r="467" spans="4:10" ht="12.75">
      <c r="D467" s="6"/>
      <c r="E467" s="2"/>
      <c r="F467" s="2"/>
      <c r="G467" s="7"/>
      <c r="H467" s="7"/>
      <c r="I467" s="7"/>
      <c r="J467" s="7"/>
    </row>
    <row r="468" spans="4:10" ht="12.75">
      <c r="D468" s="6"/>
      <c r="E468" s="2"/>
      <c r="F468" s="2"/>
      <c r="G468" s="7"/>
      <c r="H468" s="7"/>
      <c r="I468" s="7"/>
      <c r="J468" s="7"/>
    </row>
    <row r="469" spans="4:10" ht="12.75">
      <c r="D469" s="6"/>
      <c r="E469" s="2"/>
      <c r="F469" s="2"/>
      <c r="G469" s="7"/>
      <c r="H469" s="7"/>
      <c r="I469" s="7"/>
      <c r="J469" s="7"/>
    </row>
    <row r="470" spans="4:10" ht="12.75">
      <c r="D470" s="6"/>
      <c r="E470" s="2"/>
      <c r="F470" s="2"/>
      <c r="G470" s="7"/>
      <c r="H470" s="7"/>
      <c r="I470" s="7"/>
      <c r="J470" s="7"/>
    </row>
    <row r="471" spans="4:10" ht="12.75">
      <c r="D471" s="6"/>
      <c r="E471" s="2"/>
      <c r="F471" s="2"/>
      <c r="G471" s="7"/>
      <c r="H471" s="7"/>
      <c r="I471" s="7"/>
      <c r="J471" s="7"/>
    </row>
    <row r="472" spans="4:10" ht="12.75">
      <c r="D472" s="6"/>
      <c r="E472" s="2"/>
      <c r="F472" s="2"/>
      <c r="G472" s="7"/>
      <c r="H472" s="7"/>
      <c r="I472" s="7"/>
      <c r="J472" s="7"/>
    </row>
    <row r="473" spans="4:10" ht="12.75">
      <c r="D473" s="6"/>
      <c r="E473" s="2"/>
      <c r="F473" s="2"/>
      <c r="G473" s="7"/>
      <c r="H473" s="7"/>
      <c r="I473" s="7"/>
      <c r="J473" s="7"/>
    </row>
    <row r="474" spans="4:10" ht="12.75">
      <c r="D474" s="6"/>
      <c r="E474" s="2"/>
      <c r="F474" s="2"/>
      <c r="G474" s="7"/>
      <c r="H474" s="7"/>
      <c r="I474" s="7"/>
      <c r="J474" s="7"/>
    </row>
    <row r="475" spans="4:10" ht="12.75">
      <c r="D475" s="6"/>
      <c r="E475" s="2"/>
      <c r="F475" s="2"/>
      <c r="G475" s="7"/>
      <c r="H475" s="7"/>
      <c r="I475" s="7"/>
      <c r="J475" s="7"/>
    </row>
    <row r="476" spans="4:10" ht="12.75">
      <c r="D476" s="6"/>
      <c r="E476" s="2"/>
      <c r="F476" s="2"/>
      <c r="G476" s="7"/>
      <c r="H476" s="7"/>
      <c r="I476" s="7"/>
      <c r="J476" s="7"/>
    </row>
    <row r="477" spans="4:10" ht="12.75">
      <c r="D477" s="6"/>
      <c r="E477" s="2"/>
      <c r="F477" s="2"/>
      <c r="G477" s="7"/>
      <c r="H477" s="7"/>
      <c r="I477" s="7"/>
      <c r="J477" s="7"/>
    </row>
    <row r="478" spans="4:10" ht="12.75">
      <c r="D478" s="6"/>
      <c r="E478" s="2"/>
      <c r="F478" s="2"/>
      <c r="G478" s="7"/>
      <c r="H478" s="7"/>
      <c r="I478" s="7"/>
      <c r="J478" s="7"/>
    </row>
    <row r="479" spans="4:10" ht="12.75">
      <c r="D479" s="6"/>
      <c r="E479" s="2"/>
      <c r="F479" s="2"/>
      <c r="G479" s="7"/>
      <c r="H479" s="7"/>
      <c r="I479" s="7"/>
      <c r="J479" s="7"/>
    </row>
    <row r="480" spans="4:10" ht="12.75">
      <c r="D480" s="6"/>
      <c r="E480" s="2"/>
      <c r="F480" s="2"/>
      <c r="G480" s="7"/>
      <c r="H480" s="7"/>
      <c r="I480" s="7"/>
      <c r="J480" s="7"/>
    </row>
    <row r="481" spans="4:10" ht="12.75">
      <c r="D481" s="6"/>
      <c r="E481" s="2"/>
      <c r="F481" s="2"/>
      <c r="G481" s="7"/>
      <c r="H481" s="7"/>
      <c r="I481" s="7"/>
      <c r="J481" s="7"/>
    </row>
    <row r="482" spans="4:10" ht="12.75">
      <c r="D482" s="6"/>
      <c r="E482" s="2"/>
      <c r="F482" s="2"/>
      <c r="G482" s="7"/>
      <c r="H482" s="7"/>
      <c r="I482" s="7"/>
      <c r="J482" s="7"/>
    </row>
    <row r="483" spans="4:10" ht="12.75">
      <c r="D483" s="6"/>
      <c r="E483" s="2"/>
      <c r="F483" s="2"/>
      <c r="G483" s="7"/>
      <c r="H483" s="7"/>
      <c r="I483" s="7"/>
      <c r="J483" s="7"/>
    </row>
    <row r="484" spans="4:10" ht="12.75">
      <c r="D484" s="6"/>
      <c r="E484" s="2"/>
      <c r="F484" s="2"/>
      <c r="G484" s="7"/>
      <c r="H484" s="7"/>
      <c r="I484" s="7"/>
      <c r="J484" s="7"/>
    </row>
    <row r="485" spans="4:10" ht="12.75">
      <c r="D485" s="6"/>
      <c r="E485" s="2"/>
      <c r="F485" s="2"/>
      <c r="G485" s="7"/>
      <c r="H485" s="7"/>
      <c r="I485" s="7"/>
      <c r="J485" s="7"/>
    </row>
    <row r="486" spans="4:10" ht="12.75">
      <c r="D486" s="6"/>
      <c r="E486" s="2"/>
      <c r="F486" s="2"/>
      <c r="G486" s="7"/>
      <c r="H486" s="7"/>
      <c r="I486" s="7"/>
      <c r="J486" s="7"/>
    </row>
    <row r="487" spans="4:10" ht="12.75">
      <c r="D487" s="6"/>
      <c r="E487" s="2"/>
      <c r="F487" s="2"/>
      <c r="G487" s="7"/>
      <c r="H487" s="7"/>
      <c r="I487" s="7"/>
      <c r="J487" s="7"/>
    </row>
    <row r="488" spans="4:10" ht="12.75">
      <c r="D488" s="6"/>
      <c r="E488" s="2"/>
      <c r="F488" s="2"/>
      <c r="G488" s="7"/>
      <c r="H488" s="7"/>
      <c r="I488" s="7"/>
      <c r="J488" s="7"/>
    </row>
    <row r="489" spans="4:10" ht="12.75">
      <c r="D489" s="6"/>
      <c r="E489" s="2"/>
      <c r="F489" s="2"/>
      <c r="G489" s="7"/>
      <c r="H489" s="7"/>
      <c r="I489" s="7"/>
      <c r="J489" s="7"/>
    </row>
    <row r="490" spans="4:10" ht="12.75">
      <c r="D490" s="6"/>
      <c r="E490" s="2"/>
      <c r="F490" s="2"/>
      <c r="G490" s="7"/>
      <c r="H490" s="7"/>
      <c r="I490" s="7"/>
      <c r="J490" s="7"/>
    </row>
    <row r="491" spans="4:10" ht="12.75">
      <c r="D491" s="6"/>
      <c r="E491" s="2"/>
      <c r="F491" s="2"/>
      <c r="G491" s="7"/>
      <c r="H491" s="7"/>
      <c r="I491" s="7"/>
      <c r="J491" s="7"/>
    </row>
    <row r="492" spans="4:10" ht="12.75">
      <c r="D492" s="6"/>
      <c r="E492" s="2"/>
      <c r="F492" s="2"/>
      <c r="G492" s="7"/>
      <c r="H492" s="7"/>
      <c r="I492" s="7"/>
      <c r="J492" s="7"/>
    </row>
    <row r="493" spans="4:10" ht="12.75">
      <c r="D493" s="6"/>
      <c r="E493" s="2"/>
      <c r="F493" s="2"/>
      <c r="G493" s="7"/>
      <c r="H493" s="7"/>
      <c r="I493" s="7"/>
      <c r="J493" s="7"/>
    </row>
    <row r="494" spans="4:10" ht="12.75">
      <c r="D494" s="6"/>
      <c r="E494" s="2"/>
      <c r="F494" s="2"/>
      <c r="G494" s="7"/>
      <c r="H494" s="7"/>
      <c r="I494" s="7"/>
      <c r="J494" s="7"/>
    </row>
    <row r="495" spans="4:10" ht="12.75">
      <c r="D495" s="6"/>
      <c r="E495" s="2"/>
      <c r="F495" s="2"/>
      <c r="G495" s="7"/>
      <c r="H495" s="7"/>
      <c r="I495" s="7"/>
      <c r="J495" s="7"/>
    </row>
    <row r="496" spans="4:10" ht="12.75">
      <c r="D496" s="6"/>
      <c r="E496" s="2"/>
      <c r="F496" s="2"/>
      <c r="G496" s="7"/>
      <c r="H496" s="7"/>
      <c r="I496" s="7"/>
      <c r="J496" s="7"/>
    </row>
    <row r="497" spans="4:10" ht="12.75">
      <c r="D497" s="6"/>
      <c r="E497" s="2"/>
      <c r="F497" s="2"/>
      <c r="G497" s="7"/>
      <c r="H497" s="7"/>
      <c r="I497" s="7"/>
      <c r="J497" s="7"/>
    </row>
    <row r="498" spans="4:10" ht="12.75">
      <c r="D498" s="6"/>
      <c r="E498" s="2"/>
      <c r="F498" s="2"/>
      <c r="G498" s="7"/>
      <c r="H498" s="7"/>
      <c r="I498" s="7"/>
      <c r="J498" s="7"/>
    </row>
    <row r="499" spans="4:10" ht="12.75">
      <c r="D499" s="6"/>
      <c r="E499" s="2"/>
      <c r="F499" s="2"/>
      <c r="G499" s="7"/>
      <c r="H499" s="7"/>
      <c r="I499" s="7"/>
      <c r="J499" s="7"/>
    </row>
    <row r="500" spans="4:10" ht="12.75">
      <c r="D500" s="6"/>
      <c r="E500" s="2"/>
      <c r="F500" s="2"/>
      <c r="G500" s="7"/>
      <c r="H500" s="7"/>
      <c r="I500" s="7"/>
      <c r="J500" s="7"/>
    </row>
    <row r="501" spans="4:10" ht="12.75">
      <c r="D501" s="6"/>
      <c r="E501" s="2"/>
      <c r="F501" s="2"/>
      <c r="G501" s="7"/>
      <c r="H501" s="7"/>
      <c r="I501" s="7"/>
      <c r="J501" s="7"/>
    </row>
    <row r="502" spans="4:10" ht="12.75">
      <c r="D502" s="6"/>
      <c r="E502" s="2"/>
      <c r="F502" s="2"/>
      <c r="G502" s="7"/>
      <c r="H502" s="7"/>
      <c r="I502" s="7"/>
      <c r="J502" s="7"/>
    </row>
    <row r="503" spans="4:10" ht="12.75">
      <c r="D503" s="6"/>
      <c r="E503" s="2"/>
      <c r="F503" s="2"/>
      <c r="G503" s="7"/>
      <c r="H503" s="7"/>
      <c r="I503" s="7"/>
      <c r="J503" s="7"/>
    </row>
    <row r="504" spans="4:10" ht="12.75">
      <c r="D504" s="6"/>
      <c r="E504" s="2"/>
      <c r="F504" s="2"/>
      <c r="G504" s="7"/>
      <c r="H504" s="7"/>
      <c r="I504" s="7"/>
      <c r="J504" s="7"/>
    </row>
    <row r="505" spans="4:10" ht="12.75">
      <c r="D505" s="6"/>
      <c r="E505" s="2"/>
      <c r="F505" s="2"/>
      <c r="G505" s="7"/>
      <c r="H505" s="7"/>
      <c r="I505" s="7"/>
      <c r="J505" s="7"/>
    </row>
    <row r="506" spans="4:10" ht="12.75">
      <c r="D506" s="6"/>
      <c r="E506" s="2"/>
      <c r="F506" s="2"/>
      <c r="G506" s="7"/>
      <c r="H506" s="7"/>
      <c r="I506" s="7"/>
      <c r="J506" s="7"/>
    </row>
    <row r="507" spans="4:10" ht="12.75">
      <c r="D507" s="6"/>
      <c r="E507" s="2"/>
      <c r="F507" s="2"/>
      <c r="G507" s="7"/>
      <c r="H507" s="7"/>
      <c r="I507" s="7"/>
      <c r="J507" s="7"/>
    </row>
    <row r="508" spans="4:10" ht="12.75">
      <c r="D508" s="6"/>
      <c r="E508" s="2"/>
      <c r="F508" s="2"/>
      <c r="G508" s="7"/>
      <c r="H508" s="7"/>
      <c r="I508" s="7"/>
      <c r="J508" s="7"/>
    </row>
    <row r="509" spans="4:10" ht="12.75">
      <c r="D509" s="6"/>
      <c r="E509" s="2"/>
      <c r="F509" s="2"/>
      <c r="G509" s="7"/>
      <c r="H509" s="7"/>
      <c r="I509" s="7"/>
      <c r="J509" s="7"/>
    </row>
    <row r="510" spans="4:10" ht="12.75">
      <c r="D510" s="6"/>
      <c r="E510" s="2"/>
      <c r="F510" s="2"/>
      <c r="G510" s="7"/>
      <c r="H510" s="7"/>
      <c r="I510" s="7"/>
      <c r="J510" s="7"/>
    </row>
    <row r="511" spans="4:10" ht="12.75">
      <c r="D511" s="6"/>
      <c r="E511" s="2"/>
      <c r="F511" s="2"/>
      <c r="G511" s="7"/>
      <c r="H511" s="7"/>
      <c r="I511" s="7"/>
      <c r="J511" s="7"/>
    </row>
    <row r="512" spans="4:10" ht="12.75">
      <c r="D512" s="6"/>
      <c r="E512" s="2"/>
      <c r="F512" s="2"/>
      <c r="G512" s="7"/>
      <c r="H512" s="7"/>
      <c r="I512" s="7"/>
      <c r="J512" s="7"/>
    </row>
    <row r="513" spans="4:10" ht="12.75">
      <c r="D513" s="6"/>
      <c r="E513" s="2"/>
      <c r="F513" s="2"/>
      <c r="G513" s="7"/>
      <c r="H513" s="7"/>
      <c r="I513" s="7"/>
      <c r="J513" s="7"/>
    </row>
    <row r="514" spans="4:10" ht="12.75">
      <c r="D514" s="6"/>
      <c r="E514" s="2"/>
      <c r="F514" s="2"/>
      <c r="G514" s="7"/>
      <c r="H514" s="7"/>
      <c r="I514" s="7"/>
      <c r="J514" s="7"/>
    </row>
    <row r="515" spans="4:10" ht="12.75">
      <c r="D515" s="6"/>
      <c r="E515" s="2"/>
      <c r="F515" s="2"/>
      <c r="G515" s="7"/>
      <c r="H515" s="7"/>
      <c r="I515" s="7"/>
      <c r="J515" s="7"/>
    </row>
  </sheetData>
  <conditionalFormatting sqref="B1:J1">
    <cfRule type="cellIs" priority="1" dxfId="0" operator="equal" stopIfTrue="1">
      <formula>-1</formula>
    </cfRule>
  </conditionalFormatting>
  <printOptions/>
  <pageMargins left="0.5" right="0.5" top="0.75" bottom="0.53" header="0" footer="0"/>
  <pageSetup horizontalDpi="600" verticalDpi="600" orientation="portrait" r:id="rId1"/>
  <headerFooter alignWithMargins="0">
    <oddHeader>&amp;C&amp;"Arial,Bold"GHG Significance Threshold Development - Commercial (266) Projects - Using OPR Data (2007-2008)
DRAFT - FOR DISCUSSION PURPOSES ONLY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BBakshi</dc:creator>
  <cp:keywords/>
  <dc:description/>
  <cp:lastModifiedBy>Michael Krause</cp:lastModifiedBy>
  <cp:lastPrinted>2009-07-28T23:46:48Z</cp:lastPrinted>
  <dcterms:created xsi:type="dcterms:W3CDTF">2009-07-09T18:11:06Z</dcterms:created>
  <dcterms:modified xsi:type="dcterms:W3CDTF">2009-07-29T15:03:59Z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588173683</vt:i4>
  </property>
  <property fmtid="{D5CDD505-2E9C-101B-9397-08002B2CF9AE}" pid="3" name="_EmailSubject">
    <vt:lpwstr>OPR data base_Development-projects_data.xls</vt:lpwstr>
  </property>
  <property fmtid="{D5CDD505-2E9C-101B-9397-08002B2CF9AE}" pid="4" name="_AuthorEmail">
    <vt:lpwstr>echang@aqmd.gov</vt:lpwstr>
  </property>
  <property fmtid="{D5CDD505-2E9C-101B-9397-08002B2CF9AE}" pid="5" name="_AuthorEmailDisplayName">
    <vt:lpwstr>Elaine Chang</vt:lpwstr>
  </property>
  <property fmtid="{D5CDD505-2E9C-101B-9397-08002B2CF9AE}" pid="6" name="_PreviousAdHocReviewCycleID">
    <vt:i4>-1839716995</vt:i4>
  </property>
  <property fmtid="{D5CDD505-2E9C-101B-9397-08002B2CF9AE}" pid="7" name="_ReviewingToolsShownOnce">
    <vt:lpwstr/>
  </property>
</Properties>
</file>